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71F0F29-2951-426B-8C85-EAE2F21C2C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ILY SETTLEMENT REPORT - JUNE" sheetId="1" r:id="rId1"/>
  </sheets>
  <definedNames>
    <definedName name="_xlnm._FilterDatabase" localSheetId="0" hidden="1">'DAILY SETTLEMENT REPORT - JUNE'!$N$21:$N$101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U113" i="1" l="1"/>
  <c r="T113" i="1"/>
  <c r="S113" i="1"/>
  <c r="C15" i="1" s="1"/>
  <c r="R113" i="1"/>
  <c r="C16" i="1" s="1"/>
  <c r="Q113" i="1"/>
  <c r="M113" i="1"/>
  <c r="L113" i="1"/>
  <c r="J113" i="1"/>
  <c r="I113" i="1"/>
  <c r="N101" i="1" l="1"/>
  <c r="K101" i="1"/>
  <c r="N100" i="1"/>
  <c r="K100" i="1"/>
  <c r="N92" i="1" l="1"/>
  <c r="N93" i="1"/>
  <c r="N94" i="1"/>
  <c r="N95" i="1"/>
  <c r="N96" i="1"/>
  <c r="N97" i="1"/>
  <c r="N98" i="1"/>
  <c r="N99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N91" i="1"/>
  <c r="N89" i="1" l="1"/>
  <c r="N90" i="1"/>
  <c r="N88" i="1"/>
  <c r="N87" i="1"/>
  <c r="N86" i="1"/>
  <c r="K86" i="1"/>
  <c r="N85" i="1"/>
  <c r="K85" i="1"/>
  <c r="N84" i="1"/>
  <c r="K84" i="1"/>
  <c r="N83" i="1"/>
  <c r="K83" i="1"/>
  <c r="N82" i="1"/>
  <c r="K82" i="1"/>
  <c r="N81" i="1"/>
  <c r="K81" i="1"/>
  <c r="N80" i="1"/>
  <c r="K80" i="1"/>
  <c r="N79" i="1"/>
  <c r="K79" i="1"/>
  <c r="N78" i="1"/>
  <c r="K78" i="1"/>
  <c r="N77" i="1"/>
  <c r="K77" i="1"/>
  <c r="N76" i="1"/>
  <c r="K76" i="1"/>
  <c r="N75" i="1"/>
  <c r="K75" i="1"/>
  <c r="N74" i="1"/>
  <c r="K74" i="1"/>
  <c r="N73" i="1"/>
  <c r="K73" i="1"/>
  <c r="N72" i="1"/>
  <c r="K72" i="1"/>
  <c r="N71" i="1"/>
  <c r="K71" i="1"/>
  <c r="N70" i="1"/>
  <c r="K70" i="1"/>
  <c r="N69" i="1"/>
  <c r="K69" i="1"/>
  <c r="N68" i="1"/>
  <c r="K68" i="1"/>
  <c r="N67" i="1"/>
  <c r="K67" i="1"/>
  <c r="N66" i="1"/>
  <c r="K66" i="1"/>
  <c r="N65" i="1"/>
  <c r="K65" i="1"/>
  <c r="N64" i="1"/>
  <c r="K64" i="1"/>
  <c r="N63" i="1"/>
  <c r="K63" i="1"/>
  <c r="N62" i="1"/>
  <c r="K62" i="1"/>
  <c r="N61" i="1"/>
  <c r="K61" i="1"/>
  <c r="N60" i="1"/>
  <c r="K60" i="1"/>
  <c r="N59" i="1"/>
  <c r="K59" i="1"/>
  <c r="N58" i="1"/>
  <c r="K58" i="1"/>
  <c r="N57" i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113" i="1" l="1"/>
  <c r="K113" i="1"/>
</calcChain>
</file>

<file path=xl/sharedStrings.xml><?xml version="1.0" encoding="utf-8"?>
<sst xmlns="http://schemas.openxmlformats.org/spreadsheetml/2006/main" count="471" uniqueCount="422">
  <si>
    <t>SETTLEMENT REPORT</t>
  </si>
  <si>
    <t xml:space="preserve">HOSPITAL NAME </t>
  </si>
  <si>
    <t>S K TVM HOSPITAL</t>
  </si>
  <si>
    <t xml:space="preserve">FROM - TO </t>
  </si>
  <si>
    <t xml:space="preserve">REPORT NUMBER </t>
  </si>
  <si>
    <t>PARTICULARS</t>
  </si>
  <si>
    <t>JUNE 2023</t>
  </si>
  <si>
    <t>Total No. Claims Settled</t>
  </si>
  <si>
    <t>TOTAL BILL AMOUNT</t>
  </si>
  <si>
    <t>AMOUNT CREDITED</t>
  </si>
  <si>
    <t>TDS AMOUNT</t>
  </si>
  <si>
    <t>SL NO</t>
  </si>
  <si>
    <t>PATIENTT NAME</t>
  </si>
  <si>
    <t>MRD/HOSPITAL NO.</t>
  </si>
  <si>
    <t>INSURANCE COMPANY</t>
  </si>
  <si>
    <t>TPA</t>
  </si>
  <si>
    <t>CLAIM NO</t>
  </si>
  <si>
    <t>DOA</t>
  </si>
  <si>
    <t>DOD</t>
  </si>
  <si>
    <t>Billed Amount</t>
  </si>
  <si>
    <t>Approved Amount</t>
  </si>
  <si>
    <t>Difference between Billed amount &amp; Approved amount</t>
  </si>
  <si>
    <t>Copay</t>
  </si>
  <si>
    <t>NME</t>
  </si>
  <si>
    <t>TOTAL</t>
  </si>
  <si>
    <t>Patient Paid</t>
  </si>
  <si>
    <t>RECEIPT NUMBER</t>
  </si>
  <si>
    <t>Hospital discount</t>
  </si>
  <si>
    <t>TPA DISCOUNT</t>
  </si>
  <si>
    <t>GROSS SETTLED AMOUNT</t>
  </si>
  <si>
    <t>TDS</t>
  </si>
  <si>
    <t>CREDITED AMOUNT</t>
  </si>
  <si>
    <t>SETTLEMENT DATE</t>
  </si>
  <si>
    <t>PROOF OF SETTLEMENT</t>
  </si>
  <si>
    <t>G NANDAKUMARAN NAIR</t>
  </si>
  <si>
    <t>SBI GENERAL INSURANCE COMPANY LIMITED</t>
  </si>
  <si>
    <t>VIDAL</t>
  </si>
  <si>
    <t>KOC-0423-PA-0002064</t>
  </si>
  <si>
    <t>SBIN523150675232</t>
  </si>
  <si>
    <t>SUGANDHI</t>
  </si>
  <si>
    <t>THE ORIENTAL INSURANCE CO LTD</t>
  </si>
  <si>
    <t>MD INDIA</t>
  </si>
  <si>
    <t>MDI7760082</t>
  </si>
  <si>
    <t>N152232482971224</t>
  </si>
  <si>
    <t>KARTHIKA RAMACHANDRAN</t>
  </si>
  <si>
    <t>STAR HEALTH AND ALLIED INSURANCE CO LTD</t>
  </si>
  <si>
    <t>STAR HEALTH</t>
  </si>
  <si>
    <t>CIR/2024/181131/0213108</t>
  </si>
  <si>
    <t>N152232482804661</t>
  </si>
  <si>
    <t>RIJU RAVINDRAN</t>
  </si>
  <si>
    <t>STAR HEALTH AND ALLIED INSURANCE CO LTD</t>
  </si>
  <si>
    <t>STAR HEALTH</t>
  </si>
  <si>
    <t>CIR/2024/181131/0247375</t>
  </si>
  <si>
    <t>N153232484510159</t>
  </si>
  <si>
    <t>THAJUDHEEN A</t>
  </si>
  <si>
    <t>STAR HEALTH AND ALLIED INSURANCE CO LTD</t>
  </si>
  <si>
    <t>STAR HEALTH</t>
  </si>
  <si>
    <t>CIR/2024/181126/0255737</t>
  </si>
  <si>
    <t>N152232482804734</t>
  </si>
  <si>
    <t>GEETHA S K</t>
  </si>
  <si>
    <t>BAJAJ ALLIANZ GENERAL INSURANCE CO LTD</t>
  </si>
  <si>
    <t>BAJAJ ALLIANZ</t>
  </si>
  <si>
    <t>OC-24-1002-6021-00003896</t>
  </si>
  <si>
    <t>IN1ON23060107IEL</t>
  </si>
  <si>
    <t>SATHEESH K K</t>
  </si>
  <si>
    <t>UNITED INDIA INSURANCE CO LTD</t>
  </si>
  <si>
    <t>VIDAL</t>
  </si>
  <si>
    <t>CHE-0423-PA-0002665</t>
  </si>
  <si>
    <t>UIIC_23374647350</t>
  </si>
  <si>
    <t>BABAY KUTTY</t>
  </si>
  <si>
    <t>-</t>
  </si>
  <si>
    <t>VIDAL</t>
  </si>
  <si>
    <t>KOC-0523-PA-0001339</t>
  </si>
  <si>
    <t>AXISCN0254624773</t>
  </si>
  <si>
    <t>ATHULYA V S</t>
  </si>
  <si>
    <t>STAR HEALTH AND ALLIED INSURANCE CO LTD</t>
  </si>
  <si>
    <t>STAR HEALTH</t>
  </si>
  <si>
    <t>CIR/2024/121321/0221320</t>
  </si>
  <si>
    <t>N153232484512758</t>
  </si>
  <si>
    <t>SHEEJA V</t>
  </si>
  <si>
    <t>THE ORIENTAL INSURANCE CO LTD</t>
  </si>
  <si>
    <t>HEALTH INDIA</t>
  </si>
  <si>
    <t>HI-OIC-002120572</t>
  </si>
  <si>
    <t>AXISCN0256023293</t>
  </si>
  <si>
    <t>ASHMITHA P R</t>
  </si>
  <si>
    <t>STAR HEALTH AND ALLIED INSURANCE CO LTD</t>
  </si>
  <si>
    <t>STAR HEALTH</t>
  </si>
  <si>
    <t>CIG/2024/181131/0241349</t>
  </si>
  <si>
    <t>N152232482808793</t>
  </si>
  <si>
    <t>SREEDEVI R P</t>
  </si>
  <si>
    <t>SBI GENERAL INSURANCE COMPANY LIMITED</t>
  </si>
  <si>
    <t>SBI GENERAL</t>
  </si>
  <si>
    <t>SBIN223156494430</t>
  </si>
  <si>
    <t>KAVITHA B</t>
  </si>
  <si>
    <t>UNITED INDIA INSURANCE CO LTD</t>
  </si>
  <si>
    <t>HEALTH INDIA</t>
  </si>
  <si>
    <t>HI-UIC-002120584</t>
  </si>
  <si>
    <t>CITIN23374589200</t>
  </si>
  <si>
    <t>GOPALAN NAIR K</t>
  </si>
  <si>
    <t>THE NEW INDIA ASSURANCE CO LTD</t>
  </si>
  <si>
    <t>VIDAL</t>
  </si>
  <si>
    <t>KOC-0523-PA-0000134</t>
  </si>
  <si>
    <t>AXISCN0258849227</t>
  </si>
  <si>
    <t>KANNAN M C</t>
  </si>
  <si>
    <t>THE NEW INDIA ASSURANCE CO LTD</t>
  </si>
  <si>
    <t>MEDI ASSIST</t>
  </si>
  <si>
    <t>AXISCN0258849227</t>
  </si>
  <si>
    <t>VELAYUDHAN NAIR C V</t>
  </si>
  <si>
    <t>THE NEW INDIA ASSURANCE CO LTD</t>
  </si>
  <si>
    <t>MEDI ASSIST</t>
  </si>
  <si>
    <t>AXISCN0258849227</t>
  </si>
  <si>
    <t>ANANDHAN</t>
  </si>
  <si>
    <t>THE NEW INDIA ASSURANCE CO LTD</t>
  </si>
  <si>
    <t>MEDI ASSIST</t>
  </si>
  <si>
    <t>AXISCN0258849227</t>
  </si>
  <si>
    <t>SANDHYA DEVI</t>
  </si>
  <si>
    <t>THE NEW INDIA ASSURANCE CO LTD</t>
  </si>
  <si>
    <t>MEDI ASSIST</t>
  </si>
  <si>
    <t>AXISCN0258849227</t>
  </si>
  <si>
    <t>SINI R</t>
  </si>
  <si>
    <t>THE ORIENTAL INSURANCE CO LTD</t>
  </si>
  <si>
    <t>FHPL</t>
  </si>
  <si>
    <t>N153232484601772 </t>
  </si>
  <si>
    <t>SREELEKHA A</t>
  </si>
  <si>
    <t>THE NEW INDIA ASSURANCE CO LTD</t>
  </si>
  <si>
    <t>MEDI ASSIST</t>
  </si>
  <si>
    <t>AXISCN0258849227</t>
  </si>
  <si>
    <t>JAYAN R</t>
  </si>
  <si>
    <t>THE NEW INDIA ASSURANCE CO LTD</t>
  </si>
  <si>
    <t>MEDI ASSIST</t>
  </si>
  <si>
    <t>AXISCN0258849227</t>
  </si>
  <si>
    <t>UMA SHANKAR</t>
  </si>
  <si>
    <t>THE NEW INDIA ASSURANCE CO LTD</t>
  </si>
  <si>
    <t>GHPL</t>
  </si>
  <si>
    <t>AXISCS0252328168</t>
  </si>
  <si>
    <t>SUDHA S</t>
  </si>
  <si>
    <t>NATIONAL INSURANCE COMPANY LTD</t>
  </si>
  <si>
    <t>MEDI ASSIST</t>
  </si>
  <si>
    <t>HSBCN23156199494</t>
  </si>
  <si>
    <t>AISHA NAZEER</t>
  </si>
  <si>
    <t>NATIONAL INSURANCE COMPANY LTD</t>
  </si>
  <si>
    <t>FHPL</t>
  </si>
  <si>
    <t>HSBCN23156199494</t>
  </si>
  <si>
    <t>SASIDHARAN NAIR K</t>
  </si>
  <si>
    <t>ICICI LOMBARD GENERAL INSURANCE</t>
  </si>
  <si>
    <t>MEDI ASSIST</t>
  </si>
  <si>
    <t>CMS3332362542</t>
  </si>
  <si>
    <t>VELAYUDHAN NAIR C V</t>
  </si>
  <si>
    <t>THE NEW INDIA ASSURANCE CO LTD</t>
  </si>
  <si>
    <t>MEDI ASSIST</t>
  </si>
  <si>
    <t>AXISCN0258849227</t>
  </si>
  <si>
    <t>GOPIKA MOHAN</t>
  </si>
  <si>
    <t>THE NEW INDIA ASSURANCE CO LTD</t>
  </si>
  <si>
    <t>MEDI ASSIST</t>
  </si>
  <si>
    <t>AXISCN0260593834</t>
  </si>
  <si>
    <t>ANURAJI A</t>
  </si>
  <si>
    <t>ICICI LOMBARD GENERAL INSURANCE</t>
  </si>
  <si>
    <t>ICICI LOMBARD</t>
  </si>
  <si>
    <t>110201471541</t>
  </si>
  <si>
    <t>CMS3330906175</t>
  </si>
  <si>
    <t>ROSHINI PRABHAKARAN</t>
  </si>
  <si>
    <t>THE ORIENTAL INSURANCE CO LTD</t>
  </si>
  <si>
    <t>HITPA</t>
  </si>
  <si>
    <t>FULL APPROVAL</t>
  </si>
  <si>
    <t>RENJITH KUMAR</t>
  </si>
  <si>
    <t>RELIANCE GENERAL INSURANCE</t>
  </si>
  <si>
    <t>RELIANCE GENERAL</t>
  </si>
  <si>
    <t>N159232494423539</t>
  </si>
  <si>
    <t>BINU LALA B</t>
  </si>
  <si>
    <t>CARE HEALTH INSURANCE LTD</t>
  </si>
  <si>
    <t>CARE HEALTH</t>
  </si>
  <si>
    <t>FULL APPROVAL</t>
  </si>
  <si>
    <t>N158232492891051</t>
  </si>
  <si>
    <t>HRITHIKA PRADEEP</t>
  </si>
  <si>
    <t>THE ORIENTAL INSURANCE CO LTD</t>
  </si>
  <si>
    <t>HITPA</t>
  </si>
  <si>
    <t>N156232488117475</t>
  </si>
  <si>
    <t>RAMACHANDRAN NAIR P</t>
  </si>
  <si>
    <t>THE NEW INDIA ASSURANCE CO LTD</t>
  </si>
  <si>
    <t>MEDI ASSIST</t>
  </si>
  <si>
    <t>AXISCN0261565083</t>
  </si>
  <si>
    <t>VELAYUDHAN N</t>
  </si>
  <si>
    <t>SBI GENERAL INSURANCE COMPANY LIMITED</t>
  </si>
  <si>
    <t>SBI GENERAL</t>
  </si>
  <si>
    <t>FULL APPROVAL</t>
  </si>
  <si>
    <t>SBIN423157687829</t>
  </si>
  <si>
    <t>SANA D</t>
  </si>
  <si>
    <t>SBI GENERAL INSURANCE COMPANY LIMITED</t>
  </si>
  <si>
    <t>SBI GENERAL</t>
  </si>
  <si>
    <t>SBIN423157687829</t>
  </si>
  <si>
    <t>SREELATHA</t>
  </si>
  <si>
    <t>SBI GENERAL INSURANCE COMPANY LIMITED</t>
  </si>
  <si>
    <t>SBI GENERAL</t>
  </si>
  <si>
    <t>SBIN423157687829</t>
  </si>
  <si>
    <t>NACHIKETH M VASUDEV</t>
  </si>
  <si>
    <t>MANIPAL CIGNA HEALTH INSURANCE CO LTD</t>
  </si>
  <si>
    <t>MEDI ASSIST</t>
  </si>
  <si>
    <t>FULL APPROVAL</t>
  </si>
  <si>
    <t>315901999GN00338</t>
  </si>
  <si>
    <t>P ANANTHA KUMAR MENON</t>
  </si>
  <si>
    <t>THE NEW INDIA ASSURANCE CO LTD</t>
  </si>
  <si>
    <t>MEDI ASSIST</t>
  </si>
  <si>
    <t>AXISCN0261565083</t>
  </si>
  <si>
    <t>PADMAKUMAR</t>
  </si>
  <si>
    <t>STAR HEALTH AND ALLIED INSURANCE CO LTD</t>
  </si>
  <si>
    <t>STAR HEALTH</t>
  </si>
  <si>
    <t>CIR/2024/181132/0221477</t>
  </si>
  <si>
    <t>FULL APPROVAL</t>
  </si>
  <si>
    <t>N156232487823624</t>
  </si>
  <si>
    <t>DEVIKA</t>
  </si>
  <si>
    <t>THE NEW INDIA ASSURANCE CO LTD</t>
  </si>
  <si>
    <t>MEDI ASSIST</t>
  </si>
  <si>
    <t>AXISCN0261565083</t>
  </si>
  <si>
    <t>REEBA GEORGE</t>
  </si>
  <si>
    <t>SBI GENERAL INSURANCE COMPANY LIMITED</t>
  </si>
  <si>
    <t>MEDI ASSIST</t>
  </si>
  <si>
    <t>SBIN223158210961</t>
  </si>
  <si>
    <t>SANDHYA RANI</t>
  </si>
  <si>
    <t>STAR HEALTH AND ALLIED INSURANCE CO LTD</t>
  </si>
  <si>
    <t>STAR HEALTH</t>
  </si>
  <si>
    <t>CIR/2024/181123/0266126</t>
  </si>
  <si>
    <t>N156232487810703</t>
  </si>
  <si>
    <t>SUJATHA S</t>
  </si>
  <si>
    <t>SBI GENERAL INSURANCE COMPANY LIMITED</t>
  </si>
  <si>
    <t>MEDI ASSIST</t>
  </si>
  <si>
    <t>4659/ 4660</t>
  </si>
  <si>
    <t>SBIN423160687104</t>
  </si>
  <si>
    <t>LEELAMMA THOMAS</t>
  </si>
  <si>
    <t>NATIONAL INSURANCE COMPANY LTD</t>
  </si>
  <si>
    <t>FHPL</t>
  </si>
  <si>
    <t>2729/2728</t>
  </si>
  <si>
    <t>HSBCN23159319081</t>
  </si>
  <si>
    <t>NISHA RANI S S</t>
  </si>
  <si>
    <t>NATIONAL INSURANCE COMPANY LTD</t>
  </si>
  <si>
    <t>FHPL</t>
  </si>
  <si>
    <t>HSBCN23159355782</t>
  </si>
  <si>
    <t>SUNIL S</t>
  </si>
  <si>
    <t>STAR HEALTH AND ALLIED INSURANCE CO LTD</t>
  </si>
  <si>
    <t>STAR HEALTH</t>
  </si>
  <si>
    <t>CIR/2024/181115/0222960</t>
  </si>
  <si>
    <t>N156232487823514</t>
  </si>
  <si>
    <t>SUNI H</t>
  </si>
  <si>
    <t>LIBERTY GENERAL INSURANCE LIMITED</t>
  </si>
  <si>
    <t>LIBERTY GENERAL</t>
  </si>
  <si>
    <t>500301-4211-23-3-727858-01</t>
  </si>
  <si>
    <t>315601872GN00139</t>
  </si>
  <si>
    <t>SIVA PRAKASH</t>
  </si>
  <si>
    <t>STAR HEALTH AND ALLIED INSURANCE CO LTD</t>
  </si>
  <si>
    <t>STAR HEALTH</t>
  </si>
  <si>
    <t>CIR/2024/181128/0248422</t>
  </si>
  <si>
    <t>N160232495442699</t>
  </si>
  <si>
    <t>A GOVIND PAI</t>
  </si>
  <si>
    <t>NATIONAL INSURANCE COMPANY LTD</t>
  </si>
  <si>
    <t>RAKSHA</t>
  </si>
  <si>
    <t>5822324157565</t>
  </si>
  <si>
    <t>2306080004NF00026</t>
  </si>
  <si>
    <t>BINDHU LEKHA B L</t>
  </si>
  <si>
    <t>NATIONAL INSURANCE COMPANY LTD</t>
  </si>
  <si>
    <t>SAFEWAY</t>
  </si>
  <si>
    <t>NI-18-130845</t>
  </si>
  <si>
    <t>KKBK231596634543</t>
  </si>
  <si>
    <t>AMBIKA R</t>
  </si>
  <si>
    <t>STAR HEALTH AND ALLIED INSURANCE CO LTD</t>
  </si>
  <si>
    <t>STAR HEALTH</t>
  </si>
  <si>
    <t>CIR/2024/181118/0252559</t>
  </si>
  <si>
    <t>N156232487823300</t>
  </si>
  <si>
    <t>MRIDUL MANOJ</t>
  </si>
  <si>
    <t>STAR HEALTH AND ALLIED INSURANCE CO LTD</t>
  </si>
  <si>
    <t>STAR HEALTH</t>
  </si>
  <si>
    <t>CIR/2024/181117/0252475</t>
  </si>
  <si>
    <t>N156232487843199</t>
  </si>
  <si>
    <t>ANIL KUMAR S</t>
  </si>
  <si>
    <t>STAR HEALTH AND ALLIED INSURANCE CO LTD</t>
  </si>
  <si>
    <t>STAR HEALTH</t>
  </si>
  <si>
    <t>CIR/2024/181117/0248601</t>
  </si>
  <si>
    <t>FULL APPROVAL</t>
  </si>
  <si>
    <t>N156232487811416</t>
  </si>
  <si>
    <t>JAISE MOHAN M</t>
  </si>
  <si>
    <t>STAR HEALTH AND ALLIED INSURANCE CO LTD</t>
  </si>
  <si>
    <t>STAR HEALTH</t>
  </si>
  <si>
    <t>CIR/2024/181121/0263918</t>
  </si>
  <si>
    <t>N156232487826307</t>
  </si>
  <si>
    <t>SANTHAMMA M K</t>
  </si>
  <si>
    <t>STAR HEALTH AND ALLIED INSURANCE CO LTD</t>
  </si>
  <si>
    <t>STAR HEALTH</t>
  </si>
  <si>
    <t>CIR/2024/181123/0262612</t>
  </si>
  <si>
    <t>N158232491653321</t>
  </si>
  <si>
    <t>SHANAVAS A</t>
  </si>
  <si>
    <t>STAR HEALTH AND ALLIED INSURANCE CO LTD</t>
  </si>
  <si>
    <t>STAR HEALTH</t>
  </si>
  <si>
    <t>CIR/2024/181123/0261724</t>
  </si>
  <si>
    <t>N158232491653561</t>
  </si>
  <si>
    <t>BERTY ANN JAMES</t>
  </si>
  <si>
    <t>THE NEW INDIA ASSURANCE CO LTD</t>
  </si>
  <si>
    <t>MEDI ASSIST</t>
  </si>
  <si>
    <t>AXISCN0263542690</t>
  </si>
  <si>
    <t>JAYARAM M</t>
  </si>
  <si>
    <t>STAR HEALTH AND ALLIED INSURANCE CO LTD</t>
  </si>
  <si>
    <t>STAR HEALTH</t>
  </si>
  <si>
    <t>CIR/2024/181131/0264055</t>
  </si>
  <si>
    <t>N158232491658441</t>
  </si>
  <si>
    <t>DEVAMITHRA P</t>
  </si>
  <si>
    <t>STAR HEALTH AND ALLIED INSURANCE CO LTD</t>
  </si>
  <si>
    <t>STAR HEALTH</t>
  </si>
  <si>
    <t>CIR/2024/181119/0284698</t>
  </si>
  <si>
    <t>N158232491647062</t>
  </si>
  <si>
    <t>JANAKI RAJENDRA BAGAVATHI</t>
  </si>
  <si>
    <t>NIVA BUPA HEALTH INSURANCE CO LTD</t>
  </si>
  <si>
    <t>NIVA BUPA</t>
  </si>
  <si>
    <t>full paid as advance (2054)</t>
  </si>
  <si>
    <t>IN1ON23060504UFQ</t>
  </si>
  <si>
    <t>GIRIJA R</t>
  </si>
  <si>
    <t>STAR HEALTH AND ALLIED INSURANCE CO LTD</t>
  </si>
  <si>
    <t>STAR HEALTH</t>
  </si>
  <si>
    <t>CIR/2024/181118/0150709</t>
  </si>
  <si>
    <t>full paid as advance (3692)</t>
  </si>
  <si>
    <t>N161232497700093</t>
  </si>
  <si>
    <t>CHANDRALEKHA</t>
  </si>
  <si>
    <t>STAR HEALTH AND ALLIED INSURANCE CO LTD</t>
  </si>
  <si>
    <t>STAR HEALTH</t>
  </si>
  <si>
    <t>CIR/2024/181123/0246344</t>
  </si>
  <si>
    <t>N161232497700068</t>
  </si>
  <si>
    <t>K MURALIKRISHNAN</t>
  </si>
  <si>
    <t>THE NEW INDIA ASSURANCE CO LTD</t>
  </si>
  <si>
    <t>MD INDIA</t>
  </si>
  <si>
    <t>MDI7804404</t>
  </si>
  <si>
    <t>FULL APPROVAL</t>
  </si>
  <si>
    <t>AXISCN0263545213</t>
  </si>
  <si>
    <t>RAJESWARI AMMA</t>
  </si>
  <si>
    <t>STAR HEALTH AND ALLIED INSURANCE CO LTD</t>
  </si>
  <si>
    <t>STAR HEALTH</t>
  </si>
  <si>
    <t>CIR/2024/181118/0271269</t>
  </si>
  <si>
    <t>N161232497687234</t>
  </si>
  <si>
    <t>TESSY VARGHESE</t>
  </si>
  <si>
    <t>STAR HEALTH AND ALLIED INSURANCE CO LTD</t>
  </si>
  <si>
    <t>STAR HEALTH</t>
  </si>
  <si>
    <t>CIR/2024/181118/0282289</t>
  </si>
  <si>
    <t>N161232497703904</t>
  </si>
  <si>
    <t>ABDUL AZEEZ H</t>
  </si>
  <si>
    <t>STAR HEALTH AND ALLIED INSURANCE CO LTD</t>
  </si>
  <si>
    <t>STAR HEALTH</t>
  </si>
  <si>
    <t>CIR/2024/181121/0273992</t>
  </si>
  <si>
    <t>N161232497696115</t>
  </si>
  <si>
    <t>JOHN VICTOR D L</t>
  </si>
  <si>
    <t>STAR HEALTH AND ALLIED INSURANCE CO LTD</t>
  </si>
  <si>
    <t>STAR HEALTH</t>
  </si>
  <si>
    <t>CIR/2024/181111/0293419</t>
  </si>
  <si>
    <t>N161232497696506</t>
  </si>
  <si>
    <t>TOTAL</t>
  </si>
  <si>
    <t xml:space="preserve">GAYATHRI </t>
  </si>
  <si>
    <t>DAMODARAN THEVULLUY</t>
  </si>
  <si>
    <t>SHEEJA</t>
  </si>
  <si>
    <t>RHEA BENNY</t>
  </si>
  <si>
    <t>ADITYA BIRLA HEALTH INSURANCE CO LTD</t>
  </si>
  <si>
    <t>HI-NIA-002104974</t>
  </si>
  <si>
    <t>KOC-0523-PA-0002775</t>
  </si>
  <si>
    <t>AXISCN0264646274</t>
  </si>
  <si>
    <t>N164232502213137</t>
  </si>
  <si>
    <t>SHAIJU VARGHEESE</t>
  </si>
  <si>
    <t>SHAIJU VARGHESE</t>
  </si>
  <si>
    <t>JAMAL MUHAMMED BASHEER</t>
  </si>
  <si>
    <t>MANJU R</t>
  </si>
  <si>
    <t>MEERA R THAMPY</t>
  </si>
  <si>
    <t>PRAYAGA P NAIR</t>
  </si>
  <si>
    <t>ASHA</t>
  </si>
  <si>
    <t>ARUN RAJ</t>
  </si>
  <si>
    <t>star HEALTH AND ALLIED INSURANCE CO LTD</t>
  </si>
  <si>
    <t>MDI7677229</t>
  </si>
  <si>
    <t>MDI7681564</t>
  </si>
  <si>
    <t>MDI7743505</t>
  </si>
  <si>
    <t>CIR/2024/181111/0284115</t>
  </si>
  <si>
    <t>CIR/2024/181100/0295674</t>
  </si>
  <si>
    <t>CIR/2024/181120/0307061</t>
  </si>
  <si>
    <t>CIR/2024/181115/0303222</t>
  </si>
  <si>
    <t>CIR/2024/181119/0307682</t>
  </si>
  <si>
    <t>AXISCN0265396144</t>
  </si>
  <si>
    <t>IN1ON23061503I1S</t>
  </si>
  <si>
    <t>N166232504923287</t>
  </si>
  <si>
    <t>N166232504915903</t>
  </si>
  <si>
    <t>N166232504915975</t>
  </si>
  <si>
    <t>N166232504924936</t>
  </si>
  <si>
    <t>N166232504920753</t>
  </si>
  <si>
    <t>ARUNACHALAM PILLAI</t>
  </si>
  <si>
    <t>MDI7796920</t>
  </si>
  <si>
    <t>23379911657</t>
  </si>
  <si>
    <t>R J PILLAI</t>
  </si>
  <si>
    <t>ANILKUMAR V</t>
  </si>
  <si>
    <t>CHACKO C C</t>
  </si>
  <si>
    <t>PREMACHANDRAN NAIR M</t>
  </si>
  <si>
    <t>NIZAR MUHAMMED</t>
  </si>
  <si>
    <t>VIKRAMAN NAIR</t>
  </si>
  <si>
    <t>VYBHAV PRAVEEN</t>
  </si>
  <si>
    <t>NIHAL KIRAN</t>
  </si>
  <si>
    <t>MAMATHA M NAIR</t>
  </si>
  <si>
    <t>RAJESH R</t>
  </si>
  <si>
    <t>SIDHARTH</t>
  </si>
  <si>
    <t>SELF FUNDED</t>
  </si>
  <si>
    <t>ROYAL SUNDARAM GENERAL INSURANCE CO LTD</t>
  </si>
  <si>
    <t>PARAMOUNT</t>
  </si>
  <si>
    <t>PARAMOUNT GLOBAL</t>
  </si>
  <si>
    <t>NC/33345</t>
  </si>
  <si>
    <t>CIR/2024/181129/0285465</t>
  </si>
  <si>
    <t>CIR/2024/181118/0290541</t>
  </si>
  <si>
    <t>CIR/2024/181111/0323770</t>
  </si>
  <si>
    <t>CIR/2024/181121/0313368</t>
  </si>
  <si>
    <t>CIR/2024/181123/0324026</t>
  </si>
  <si>
    <t>CIR/2024/181125/0319563</t>
  </si>
  <si>
    <t>CIR/2024/181118/0313190</t>
  </si>
  <si>
    <t>2732/2731</t>
  </si>
  <si>
    <t>CITIN23380247820</t>
  </si>
  <si>
    <t>HSBCN23170925860</t>
  </si>
  <si>
    <t>CITIN23377197263</t>
  </si>
  <si>
    <t>HSBCN23165244158</t>
  </si>
  <si>
    <t>N168232507880128</t>
  </si>
  <si>
    <t>N168232507888274</t>
  </si>
  <si>
    <t>N168232507892909</t>
  </si>
  <si>
    <t>N168232507888143</t>
  </si>
  <si>
    <t>N168232507892914</t>
  </si>
  <si>
    <t>N168232507887848</t>
  </si>
  <si>
    <t>N168232507616566</t>
  </si>
  <si>
    <t>01-06-2023 TO 19-06-2023</t>
  </si>
  <si>
    <t>NO:  SS/SK/ST.RT/06/17 / TPA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</si>
</sst>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"/>
    <numFmt numFmtId="165" formatCode="#0"/>
    <numFmt numFmtId="166" formatCode="[&gt;0]\ * #,##0.00\ ;[&lt;0]\ * \(#,##0.00\);\ * &quot;-&quot;#??\ "/>
    <numFmt numFmtId="167" formatCode="[&gt;0]\ * #,##0.00\ ;[&lt;0]\ * \-#,##0.00\ ;\ * &quot;-&quot;#??\ "/>
  </numFmts>
  <fonts count="22">
    <font>
      <sz val="11"/>
      <name val="Calibri"/>
    </font>
    <font>
      <b/>
      <sz val="2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name val="Century Gothic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Cambria"/>
      <family val="1"/>
    </font>
    <font>
      <sz val="11"/>
      <color rgb="FF333333"/>
      <name val="Roboto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mbria"/>
      <family val="1"/>
      <scheme val="major"/>
    </font>
    <font>
      <sz val="9"/>
      <color rgb="FF222222"/>
      <name val="Arial"/>
      <family val="2"/>
    </font>
    <font>
      <sz val="10"/>
      <color indexed="8"/>
      <name val="SansSerif"/>
    </font>
    <font>
      <sz val="10"/>
      <color rgb="FF000000"/>
      <name val="Calibri"/>
      <family val="2"/>
    </font>
    <font>
      <sz val="10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E6B9B8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DBEEF4"/>
      </patternFill>
    </fill>
    <fill>
      <patternFill patternType="solid">
        <fgColor rgb="FFF2DCDB"/>
      </patternFill>
    </fill>
    <fill>
      <patternFill patternType="solid">
        <fgColor rgb="FFE6E0EC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3" borderId="0" xfId="0" applyFont="1" applyFill="1"/>
    <xf numFmtId="0" fontId="8" fillId="0" borderId="0" xfId="0" applyFont="1" applyAlignment="1">
      <alignment horizontal="center"/>
    </xf>
    <xf numFmtId="49" fontId="8" fillId="6" borderId="6" xfId="0" applyNumberFormat="1" applyFont="1" applyFill="1" applyBorder="1" applyAlignment="1">
      <alignment horizontal="center"/>
    </xf>
    <xf numFmtId="0" fontId="3" fillId="0" borderId="6" xfId="0" applyFont="1" applyBorder="1"/>
    <xf numFmtId="0" fontId="8" fillId="0" borderId="6" xfId="0" applyFont="1" applyBorder="1" applyAlignment="1">
      <alignment horizontal="right"/>
    </xf>
    <xf numFmtId="0" fontId="3" fillId="0" borderId="0" xfId="0" applyFont="1"/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4" fontId="10" fillId="7" borderId="10" xfId="0" applyNumberFormat="1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14" fontId="11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right"/>
    </xf>
    <xf numFmtId="0" fontId="11" fillId="3" borderId="6" xfId="0" applyFont="1" applyFill="1" applyBorder="1" applyAlignment="1">
      <alignment horizontal="right"/>
    </xf>
    <xf numFmtId="14" fontId="12" fillId="0" borderId="6" xfId="0" applyNumberFormat="1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0" fontId="13" fillId="0" borderId="6" xfId="0" applyFont="1" applyBorder="1" applyAlignment="1">
      <alignment horizontal="right"/>
    </xf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5" fillId="8" borderId="11" xfId="0" applyFont="1" applyFill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5" fillId="8" borderId="11" xfId="0" applyFont="1" applyFill="1" applyBorder="1" applyAlignment="1">
      <alignment horizontal="right"/>
    </xf>
    <xf numFmtId="1" fontId="0" fillId="0" borderId="0" xfId="0" applyNumberFormat="1"/>
    <xf numFmtId="1" fontId="17" fillId="0" borderId="11" xfId="0" applyNumberFormat="1" applyFont="1" applyBorder="1"/>
    <xf numFmtId="0" fontId="0" fillId="0" borderId="11" xfId="0" applyBorder="1"/>
    <xf numFmtId="0" fontId="18" fillId="0" borderId="11" xfId="0" applyFont="1" applyBorder="1"/>
    <xf numFmtId="0" fontId="19" fillId="0" borderId="11" xfId="0" applyFont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0" fontId="15" fillId="8" borderId="12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5" fontId="11" fillId="0" borderId="10" xfId="0" applyNumberFormat="1" applyFont="1" applyBorder="1" applyAlignment="1">
      <alignment horizontal="left"/>
    </xf>
    <xf numFmtId="14" fontId="11" fillId="0" borderId="10" xfId="0" applyNumberFormat="1" applyFont="1" applyBorder="1" applyAlignment="1">
      <alignment horizontal="left"/>
    </xf>
    <xf numFmtId="0" fontId="11" fillId="0" borderId="10" xfId="0" applyFont="1" applyBorder="1" applyAlignment="1">
      <alignment horizontal="right"/>
    </xf>
    <xf numFmtId="0" fontId="11" fillId="3" borderId="10" xfId="0" applyFont="1" applyFill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3" fillId="0" borderId="10" xfId="0" applyFont="1" applyBorder="1"/>
    <xf numFmtId="0" fontId="15" fillId="8" borderId="12" xfId="0" applyFont="1" applyFill="1" applyBorder="1" applyAlignment="1">
      <alignment horizontal="right"/>
    </xf>
    <xf numFmtId="0" fontId="11" fillId="0" borderId="10" xfId="0" applyFont="1" applyBorder="1" applyAlignment="1">
      <alignment horizontal="left"/>
    </xf>
    <xf numFmtId="0" fontId="9" fillId="0" borderId="13" xfId="0" applyFont="1" applyBorder="1" applyAlignment="1">
      <alignment horizontal="right"/>
    </xf>
    <xf numFmtId="0" fontId="11" fillId="0" borderId="11" xfId="0" applyFont="1" applyBorder="1" applyAlignment="1">
      <alignment horizontal="center"/>
    </xf>
    <xf numFmtId="0" fontId="11" fillId="3" borderId="11" xfId="0" applyFont="1" applyFill="1" applyBorder="1" applyAlignment="1">
      <alignment horizontal="left"/>
    </xf>
    <xf numFmtId="165" fontId="11" fillId="0" borderId="11" xfId="0" applyNumberFormat="1" applyFont="1" applyBorder="1" applyAlignment="1">
      <alignment horizontal="left"/>
    </xf>
    <xf numFmtId="14" fontId="11" fillId="0" borderId="11" xfId="0" applyNumberFormat="1" applyFont="1" applyBorder="1" applyAlignment="1">
      <alignment horizontal="left"/>
    </xf>
    <xf numFmtId="0" fontId="11" fillId="0" borderId="11" xfId="0" applyFont="1" applyBorder="1" applyAlignment="1">
      <alignment horizontal="right"/>
    </xf>
    <xf numFmtId="0" fontId="11" fillId="3" borderId="11" xfId="0" applyFont="1" applyFill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20" fillId="0" borderId="13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21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16" fillId="0" borderId="11" xfId="0" applyFont="1" applyBorder="1" applyAlignment="1">
      <alignment horizontal="left" vertical="center"/>
    </xf>
    <xf numFmtId="1" fontId="17" fillId="0" borderId="12" xfId="0" applyNumberFormat="1" applyFont="1" applyBorder="1"/>
    <xf numFmtId="14" fontId="12" fillId="0" borderId="10" xfId="0" applyNumberFormat="1" applyFont="1" applyBorder="1" applyAlignment="1">
      <alignment horizontal="left"/>
    </xf>
    <xf numFmtId="0" fontId="0" fillId="0" borderId="12" xfId="0" quotePrefix="1" applyBorder="1"/>
    <xf numFmtId="0" fontId="3" fillId="0" borderId="13" xfId="0" applyFont="1" applyBorder="1" applyAlignment="1">
      <alignment horizontal="left"/>
    </xf>
    <xf numFmtId="0" fontId="14" fillId="0" borderId="13" xfId="0" applyFont="1" applyBorder="1"/>
    <xf numFmtId="2" fontId="0" fillId="0" borderId="11" xfId="0" applyNumberFormat="1" applyBorder="1"/>
    <xf numFmtId="1" fontId="0" fillId="0" borderId="11" xfId="0" applyNumberFormat="1" applyBorder="1"/>
    <xf numFmtId="14" fontId="16" fillId="0" borderId="11" xfId="0" applyNumberFormat="1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7" fillId="0" borderId="13" xfId="0" applyFont="1" applyBorder="1" applyAlignment="1">
      <alignment horizontal="righ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5" fillId="5" borderId="6" xfId="0" applyFont="1" applyFill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777240"/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77724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8"/>
  <sheetViews>
    <sheetView tabSelected="1" workbookViewId="0">
      <selection activeCell="A7" sqref="A7:J7"/>
    </sheetView>
  </sheetViews>
  <sheetFormatPr defaultRowHeight="15.75" customHeight="1"/>
  <cols>
    <col min="1" max="1" width="9.33203125"/>
    <col min="2" max="2" width="47.109375"/>
    <col min="3" max="3" width="21.109375"/>
    <col min="4" max="4" width="44.88671875" bestFit="1" customWidth="1"/>
    <col min="5" max="5" width="20.44140625" bestFit="1" customWidth="1"/>
    <col min="6" max="6" width="22.33203125" bestFit="1" customWidth="1"/>
    <col min="7" max="8" width="10.33203125" bestFit="1" customWidth="1"/>
    <col min="9" max="9" width="15.109375" bestFit="1" customWidth="1"/>
    <col min="10" max="10" width="20"/>
    <col min="11" max="11" width="22.5546875"/>
    <col min="12" max="12" width="8.6640625" customWidth="1"/>
    <col min="13" max="14" width="9" bestFit="1" customWidth="1"/>
    <col min="15" max="15" width="13.109375" bestFit="1" customWidth="1"/>
    <col min="16" max="16" width="21.5546875" bestFit="1" customWidth="1"/>
    <col min="17" max="17" width="18.33203125" bestFit="1" customWidth="1"/>
    <col min="18" max="18" width="15.5546875" bestFit="1" customWidth="1"/>
    <col min="19" max="19" width="20.33203125"/>
    <col min="20" max="20" width="7.88671875" bestFit="1" customWidth="1"/>
    <col min="21" max="21" width="19.44140625"/>
    <col min="22" max="22" width="15.33203125" bestFit="1" customWidth="1"/>
    <col min="23" max="23" width="20" bestFit="1" customWidth="1"/>
    <col min="24" max="24" width="26.6640625"/>
    <col min="25" max="25" width="11.44140625"/>
    <col min="26" max="1023" width="11.6640625"/>
  </cols>
  <sheetData>
    <row r="1" spans="1:10" ht="14.4">
      <c r="A1" s="73"/>
      <c r="B1" s="73"/>
      <c r="C1" s="73"/>
      <c r="D1" s="73"/>
      <c r="E1" s="73"/>
      <c r="F1" s="73"/>
      <c r="G1" s="73"/>
      <c r="H1" s="73"/>
      <c r="I1" s="73"/>
      <c r="J1" s="74"/>
    </row>
    <row r="2" spans="1:10" ht="14.4">
      <c r="A2" s="75"/>
      <c r="B2" s="75"/>
      <c r="C2" s="75"/>
      <c r="D2" s="75"/>
      <c r="E2" s="75"/>
      <c r="F2" s="75"/>
      <c r="G2" s="75"/>
      <c r="H2" s="75"/>
      <c r="I2" s="75"/>
      <c r="J2" s="76"/>
    </row>
    <row r="3" spans="1:10" ht="14.4">
      <c r="A3" s="86"/>
      <c r="B3" s="86"/>
      <c r="C3" s="86"/>
      <c r="D3" s="86"/>
      <c r="E3" s="86"/>
      <c r="F3" s="86"/>
      <c r="G3" s="86"/>
      <c r="H3" s="86"/>
      <c r="I3" s="86"/>
      <c r="J3" s="87"/>
    </row>
    <row r="4" spans="1:10" ht="14.4">
      <c r="A4" s="88"/>
      <c r="B4" s="88"/>
      <c r="C4" s="88"/>
      <c r="D4" s="88"/>
      <c r="E4" s="88"/>
      <c r="F4" s="88"/>
      <c r="G4" s="88"/>
      <c r="H4" s="88"/>
      <c r="I4" s="88"/>
      <c r="J4" s="89"/>
    </row>
    <row r="5" spans="1:10" ht="14.4">
      <c r="A5" s="1"/>
    </row>
    <row r="6" spans="1:10" ht="25.8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</row>
    <row r="7" spans="1:10" ht="14.4">
      <c r="A7" s="80"/>
      <c r="B7" s="80"/>
      <c r="C7" s="80"/>
      <c r="D7" s="80"/>
      <c r="E7" s="80"/>
      <c r="F7" s="80"/>
      <c r="G7" s="80"/>
      <c r="H7" s="80"/>
      <c r="I7" s="80"/>
      <c r="J7" s="80"/>
    </row>
    <row r="8" spans="1:10" ht="23.4">
      <c r="A8" s="79" t="s">
        <v>1</v>
      </c>
      <c r="B8" s="79"/>
      <c r="C8" s="79"/>
      <c r="D8" s="79"/>
      <c r="E8" s="79"/>
      <c r="F8" s="70" t="s">
        <v>2</v>
      </c>
      <c r="G8" s="71"/>
      <c r="H8" s="71"/>
      <c r="I8" s="71"/>
      <c r="J8" s="72"/>
    </row>
    <row r="9" spans="1:10" ht="23.4">
      <c r="A9" s="79" t="s">
        <v>3</v>
      </c>
      <c r="B9" s="79"/>
      <c r="C9" s="79"/>
      <c r="D9" s="79"/>
      <c r="E9" s="79"/>
      <c r="F9" s="83" t="s">
        <v>420</v>
      </c>
      <c r="G9" s="84"/>
      <c r="H9" s="84"/>
      <c r="I9" s="84"/>
      <c r="J9" s="85"/>
    </row>
    <row r="10" spans="1:10" ht="25.8">
      <c r="A10" s="77" t="s">
        <v>4</v>
      </c>
      <c r="B10" s="77"/>
      <c r="C10" s="77"/>
      <c r="D10" s="77"/>
      <c r="E10" s="77"/>
      <c r="F10" s="82" t="s">
        <v>421</v>
      </c>
      <c r="G10" s="82"/>
      <c r="H10" s="82"/>
      <c r="I10" s="82"/>
      <c r="J10" s="82"/>
    </row>
    <row r="11" spans="1:10" ht="14.4">
      <c r="E11" s="2"/>
    </row>
    <row r="12" spans="1:10" ht="31.5" customHeight="1">
      <c r="B12" s="3" t="s">
        <v>5</v>
      </c>
      <c r="C12" s="3" t="s">
        <v>6</v>
      </c>
    </row>
    <row r="13" spans="1:10" ht="26.25" customHeight="1">
      <c r="B13" s="4" t="s">
        <v>7</v>
      </c>
      <c r="C13" s="5">
        <v>92</v>
      </c>
    </row>
    <row r="14" spans="1:10" ht="26.25" customHeight="1">
      <c r="B14" s="4" t="s">
        <v>8</v>
      </c>
      <c r="C14" s="4">
        <f>G113</f>
        <v>0</v>
      </c>
    </row>
    <row r="15" spans="1:10" ht="26.25" customHeight="1">
      <c r="B15" s="4" t="s">
        <v>9</v>
      </c>
      <c r="C15" s="4">
        <f>S113</f>
        <v>5676452</v>
      </c>
    </row>
    <row r="16" spans="1:10" ht="26.25" customHeight="1">
      <c r="B16" s="4" t="s">
        <v>10</v>
      </c>
      <c r="C16" s="4">
        <f>R113</f>
        <v>74674</v>
      </c>
    </row>
    <row r="17" spans="1:25" ht="14.4"/>
    <row r="18" spans="1:25" ht="14.4">
      <c r="E18" s="6"/>
    </row>
    <row r="19" spans="1:25" ht="14.4">
      <c r="E19" s="2"/>
    </row>
    <row r="20" spans="1:25" ht="59.25" customHeight="1">
      <c r="A20" s="7" t="s">
        <v>11</v>
      </c>
      <c r="B20" s="7" t="s">
        <v>12</v>
      </c>
      <c r="C20" s="8" t="s">
        <v>13</v>
      </c>
      <c r="D20" s="8" t="s">
        <v>14</v>
      </c>
      <c r="E20" s="7" t="s">
        <v>15</v>
      </c>
      <c r="F20" s="7" t="s">
        <v>16</v>
      </c>
      <c r="G20" s="7" t="s">
        <v>17</v>
      </c>
      <c r="H20" s="7" t="s">
        <v>18</v>
      </c>
      <c r="I20" s="9" t="s">
        <v>19</v>
      </c>
      <c r="J20" s="7" t="s">
        <v>20</v>
      </c>
      <c r="K20" s="10" t="s">
        <v>21</v>
      </c>
      <c r="L20" s="11" t="s">
        <v>22</v>
      </c>
      <c r="M20" s="11" t="s">
        <v>23</v>
      </c>
      <c r="N20" s="11" t="s">
        <v>24</v>
      </c>
      <c r="O20" s="11" t="s">
        <v>25</v>
      </c>
      <c r="P20" s="7" t="s">
        <v>26</v>
      </c>
      <c r="Q20" s="7" t="s">
        <v>27</v>
      </c>
      <c r="R20" s="11" t="s">
        <v>28</v>
      </c>
      <c r="S20" s="12" t="s">
        <v>29</v>
      </c>
      <c r="T20" s="12" t="s">
        <v>30</v>
      </c>
      <c r="U20" s="12" t="s">
        <v>31</v>
      </c>
      <c r="V20" s="13" t="s">
        <v>32</v>
      </c>
      <c r="W20" s="13" t="s">
        <v>33</v>
      </c>
    </row>
    <row r="21" spans="1:25" ht="31.5" customHeight="1">
      <c r="A21" s="14">
        <v>1</v>
      </c>
      <c r="B21" s="15" t="s">
        <v>34</v>
      </c>
      <c r="C21" s="15">
        <v>1189323</v>
      </c>
      <c r="D21" s="15" t="s">
        <v>35</v>
      </c>
      <c r="E21" s="15" t="s">
        <v>36</v>
      </c>
      <c r="F21" s="15" t="s">
        <v>37</v>
      </c>
      <c r="G21" s="16">
        <v>184599</v>
      </c>
      <c r="H21" s="16">
        <v>175082</v>
      </c>
      <c r="I21" s="17">
        <v>184599</v>
      </c>
      <c r="J21" s="17">
        <v>175082</v>
      </c>
      <c r="K21" s="18">
        <f t="shared" ref="K21:K87" si="0">I21-J21</f>
        <v>9517</v>
      </c>
      <c r="L21" s="17">
        <v>0</v>
      </c>
      <c r="M21" s="17">
        <v>8489</v>
      </c>
      <c r="N21" s="17">
        <f t="shared" ref="N21:N89" si="1">L21+M21</f>
        <v>8489</v>
      </c>
      <c r="O21" s="17">
        <v>8489</v>
      </c>
      <c r="P21" s="15">
        <v>2131</v>
      </c>
      <c r="Q21" s="17">
        <v>0</v>
      </c>
      <c r="R21" s="17">
        <v>1028</v>
      </c>
      <c r="S21" s="17">
        <v>175082</v>
      </c>
      <c r="T21" s="17">
        <v>17508</v>
      </c>
      <c r="U21" s="17">
        <v>157574</v>
      </c>
      <c r="V21" s="19">
        <v>45078</v>
      </c>
      <c r="W21" s="20" t="s">
        <v>38</v>
      </c>
      <c r="Y21" s="6"/>
    </row>
    <row r="22" spans="1:25" ht="31.5" customHeight="1">
      <c r="A22" s="14">
        <v>2</v>
      </c>
      <c r="B22" s="15" t="s">
        <v>39</v>
      </c>
      <c r="C22" s="15">
        <v>738623</v>
      </c>
      <c r="D22" s="15" t="s">
        <v>40</v>
      </c>
      <c r="E22" s="15" t="s">
        <v>41</v>
      </c>
      <c r="F22" s="15" t="s">
        <v>42</v>
      </c>
      <c r="G22" s="16">
        <v>148029</v>
      </c>
      <c r="H22" s="16">
        <v>134091</v>
      </c>
      <c r="I22" s="17">
        <v>148029</v>
      </c>
      <c r="J22" s="17">
        <v>134091</v>
      </c>
      <c r="K22" s="18">
        <f t="shared" si="0"/>
        <v>13938</v>
      </c>
      <c r="L22" s="17">
        <v>0</v>
      </c>
      <c r="M22" s="17">
        <v>7218</v>
      </c>
      <c r="N22" s="17">
        <f t="shared" si="1"/>
        <v>7218</v>
      </c>
      <c r="O22" s="17">
        <v>7218</v>
      </c>
      <c r="P22" s="15">
        <v>4011</v>
      </c>
      <c r="Q22" s="17">
        <v>0</v>
      </c>
      <c r="R22" s="17">
        <v>6720</v>
      </c>
      <c r="S22" s="17">
        <v>134091</v>
      </c>
      <c r="T22" s="17">
        <v>13409</v>
      </c>
      <c r="U22" s="17">
        <v>120682</v>
      </c>
      <c r="V22" s="19">
        <v>45078</v>
      </c>
      <c r="W22" s="20" t="s">
        <v>43</v>
      </c>
      <c r="Y22" s="6"/>
    </row>
    <row r="23" spans="1:25" ht="31.5" customHeight="1">
      <c r="A23" s="14">
        <v>3</v>
      </c>
      <c r="B23" s="15" t="s">
        <v>44</v>
      </c>
      <c r="C23" s="15">
        <v>2421810</v>
      </c>
      <c r="D23" s="15" t="s">
        <v>45</v>
      </c>
      <c r="E23" s="15" t="s">
        <v>46</v>
      </c>
      <c r="F23" s="15" t="s">
        <v>47</v>
      </c>
      <c r="G23" s="16">
        <v>45063</v>
      </c>
      <c r="H23" s="16">
        <v>45064</v>
      </c>
      <c r="I23" s="17">
        <v>10418</v>
      </c>
      <c r="J23" s="17">
        <v>8436</v>
      </c>
      <c r="K23" s="18">
        <f t="shared" si="0"/>
        <v>1982</v>
      </c>
      <c r="L23" s="17">
        <v>0</v>
      </c>
      <c r="M23" s="17">
        <v>1525</v>
      </c>
      <c r="N23" s="17">
        <f t="shared" si="1"/>
        <v>1525</v>
      </c>
      <c r="O23" s="17">
        <v>1625</v>
      </c>
      <c r="P23" s="15">
        <v>3594</v>
      </c>
      <c r="Q23" s="17">
        <v>0</v>
      </c>
      <c r="R23" s="17">
        <v>457</v>
      </c>
      <c r="S23" s="17">
        <v>8436</v>
      </c>
      <c r="T23" s="17">
        <v>844</v>
      </c>
      <c r="U23" s="17">
        <v>7592</v>
      </c>
      <c r="V23" s="19">
        <v>45078</v>
      </c>
      <c r="W23" s="20" t="s">
        <v>48</v>
      </c>
      <c r="Y23" s="6"/>
    </row>
    <row r="24" spans="1:25" ht="31.5" customHeight="1">
      <c r="A24" s="14">
        <v>4</v>
      </c>
      <c r="B24" s="15" t="s">
        <v>49</v>
      </c>
      <c r="C24" s="15">
        <v>1370823</v>
      </c>
      <c r="D24" s="15" t="s">
        <v>50</v>
      </c>
      <c r="E24" s="15" t="s">
        <v>51</v>
      </c>
      <c r="F24" s="15" t="s">
        <v>52</v>
      </c>
      <c r="G24" s="16">
        <v>45069</v>
      </c>
      <c r="H24" s="16">
        <v>45072</v>
      </c>
      <c r="I24" s="17">
        <v>78500</v>
      </c>
      <c r="J24" s="17">
        <v>74000</v>
      </c>
      <c r="K24" s="18">
        <f t="shared" si="0"/>
        <v>4500</v>
      </c>
      <c r="L24" s="17">
        <v>0</v>
      </c>
      <c r="M24" s="17">
        <v>4500</v>
      </c>
      <c r="N24" s="17">
        <f t="shared" si="1"/>
        <v>4500</v>
      </c>
      <c r="O24" s="17">
        <v>4500</v>
      </c>
      <c r="P24" s="15">
        <v>4118</v>
      </c>
      <c r="Q24" s="17">
        <v>0</v>
      </c>
      <c r="R24" s="17">
        <v>250</v>
      </c>
      <c r="S24" s="17">
        <v>73750</v>
      </c>
      <c r="T24" s="17">
        <v>7375</v>
      </c>
      <c r="U24" s="17">
        <v>66375</v>
      </c>
      <c r="V24" s="19">
        <v>45079</v>
      </c>
      <c r="W24" s="20" t="s">
        <v>53</v>
      </c>
      <c r="Y24" s="6"/>
    </row>
    <row r="25" spans="1:25" ht="31.5" customHeight="1">
      <c r="A25" s="14">
        <v>5</v>
      </c>
      <c r="B25" s="15" t="s">
        <v>54</v>
      </c>
      <c r="C25" s="15">
        <v>1525223</v>
      </c>
      <c r="D25" s="15" t="s">
        <v>55</v>
      </c>
      <c r="E25" s="15" t="s">
        <v>56</v>
      </c>
      <c r="F25" s="15" t="s">
        <v>57</v>
      </c>
      <c r="G25" s="16">
        <v>45072</v>
      </c>
      <c r="H25" s="16">
        <v>45073</v>
      </c>
      <c r="I25" s="17">
        <v>27000</v>
      </c>
      <c r="J25" s="17">
        <v>26500</v>
      </c>
      <c r="K25" s="18">
        <f t="shared" si="0"/>
        <v>500</v>
      </c>
      <c r="L25" s="17">
        <v>0</v>
      </c>
      <c r="M25" s="17">
        <v>500</v>
      </c>
      <c r="N25" s="17">
        <f t="shared" si="1"/>
        <v>500</v>
      </c>
      <c r="O25" s="17">
        <v>500</v>
      </c>
      <c r="P25" s="15">
        <v>4180</v>
      </c>
      <c r="Q25" s="17">
        <v>0</v>
      </c>
      <c r="R25" s="17">
        <v>0</v>
      </c>
      <c r="S25" s="17">
        <v>26500</v>
      </c>
      <c r="T25" s="17">
        <v>2650</v>
      </c>
      <c r="U25" s="17">
        <v>23850</v>
      </c>
      <c r="V25" s="19">
        <v>45078</v>
      </c>
      <c r="W25" s="20" t="s">
        <v>58</v>
      </c>
      <c r="Y25" s="6"/>
    </row>
    <row r="26" spans="1:25" ht="31.5" customHeight="1">
      <c r="A26" s="14">
        <v>6</v>
      </c>
      <c r="B26" s="15" t="s">
        <v>59</v>
      </c>
      <c r="C26" s="15">
        <v>1907315</v>
      </c>
      <c r="D26" s="15" t="s">
        <v>60</v>
      </c>
      <c r="E26" s="15" t="s">
        <v>61</v>
      </c>
      <c r="F26" s="15" t="s">
        <v>62</v>
      </c>
      <c r="G26" s="16">
        <v>45074</v>
      </c>
      <c r="H26" s="16">
        <v>45077</v>
      </c>
      <c r="I26" s="17">
        <v>132190</v>
      </c>
      <c r="J26" s="17">
        <v>116002</v>
      </c>
      <c r="K26" s="18">
        <f t="shared" si="0"/>
        <v>16188</v>
      </c>
      <c r="L26" s="17">
        <v>0</v>
      </c>
      <c r="M26" s="17">
        <v>12222</v>
      </c>
      <c r="N26" s="17">
        <f t="shared" si="1"/>
        <v>12222</v>
      </c>
      <c r="O26" s="17">
        <v>12222</v>
      </c>
      <c r="P26" s="15">
        <v>4438</v>
      </c>
      <c r="Q26" s="17">
        <v>0</v>
      </c>
      <c r="R26" s="17">
        <v>3966</v>
      </c>
      <c r="S26" s="17">
        <v>116002</v>
      </c>
      <c r="T26" s="17">
        <v>11601</v>
      </c>
      <c r="U26" s="17">
        <v>104401</v>
      </c>
      <c r="V26" s="19">
        <v>45078</v>
      </c>
      <c r="W26" s="20" t="s">
        <v>63</v>
      </c>
      <c r="Y26" s="6"/>
    </row>
    <row r="27" spans="1:25" ht="31.5" customHeight="1">
      <c r="A27" s="14">
        <v>7</v>
      </c>
      <c r="B27" s="15" t="s">
        <v>64</v>
      </c>
      <c r="C27" s="15">
        <v>1763617</v>
      </c>
      <c r="D27" s="15" t="s">
        <v>65</v>
      </c>
      <c r="E27" s="15" t="s">
        <v>66</v>
      </c>
      <c r="F27" s="15" t="s">
        <v>67</v>
      </c>
      <c r="G27" s="16">
        <v>45037</v>
      </c>
      <c r="H27" s="16">
        <v>45037</v>
      </c>
      <c r="I27" s="17">
        <v>18025</v>
      </c>
      <c r="J27" s="17">
        <v>16945</v>
      </c>
      <c r="K27" s="18">
        <f t="shared" si="0"/>
        <v>1080</v>
      </c>
      <c r="L27" s="17">
        <v>0</v>
      </c>
      <c r="M27" s="17">
        <v>1030</v>
      </c>
      <c r="N27" s="17">
        <f t="shared" si="1"/>
        <v>1030</v>
      </c>
      <c r="O27" s="17">
        <v>1030</v>
      </c>
      <c r="P27" s="15">
        <v>1715</v>
      </c>
      <c r="Q27" s="17">
        <v>0</v>
      </c>
      <c r="R27" s="17">
        <v>50</v>
      </c>
      <c r="S27" s="17">
        <v>16945</v>
      </c>
      <c r="T27" s="17">
        <v>1695</v>
      </c>
      <c r="U27" s="17">
        <v>15250</v>
      </c>
      <c r="V27" s="19">
        <v>45078</v>
      </c>
      <c r="W27" s="20" t="s">
        <v>68</v>
      </c>
      <c r="Y27" s="6"/>
    </row>
    <row r="28" spans="1:25" ht="31.5" customHeight="1">
      <c r="A28" s="14">
        <v>8</v>
      </c>
      <c r="B28" s="15" t="s">
        <v>69</v>
      </c>
      <c r="C28" s="15">
        <v>1386423</v>
      </c>
      <c r="D28" s="15" t="s">
        <v>70</v>
      </c>
      <c r="E28" s="15" t="s">
        <v>71</v>
      </c>
      <c r="F28" s="15" t="s">
        <v>72</v>
      </c>
      <c r="G28" s="16">
        <v>45059</v>
      </c>
      <c r="H28" s="16">
        <v>45061</v>
      </c>
      <c r="I28" s="17">
        <v>21602</v>
      </c>
      <c r="J28" s="17">
        <v>9541</v>
      </c>
      <c r="K28" s="18">
        <f t="shared" si="0"/>
        <v>12061</v>
      </c>
      <c r="L28" s="17">
        <v>0</v>
      </c>
      <c r="M28" s="17">
        <v>11577</v>
      </c>
      <c r="N28" s="17">
        <f t="shared" si="1"/>
        <v>11577</v>
      </c>
      <c r="O28" s="17">
        <v>10000</v>
      </c>
      <c r="P28" s="15">
        <v>3570</v>
      </c>
      <c r="Q28" s="17">
        <v>1577</v>
      </c>
      <c r="R28" s="17">
        <v>484</v>
      </c>
      <c r="S28" s="17">
        <v>9541</v>
      </c>
      <c r="T28" s="17">
        <v>954</v>
      </c>
      <c r="U28" s="17">
        <v>8587</v>
      </c>
      <c r="V28" s="19">
        <v>45078</v>
      </c>
      <c r="W28" s="20" t="s">
        <v>73</v>
      </c>
      <c r="Y28" s="6"/>
    </row>
    <row r="29" spans="1:25" ht="31.5" customHeight="1">
      <c r="A29" s="14">
        <v>9</v>
      </c>
      <c r="B29" s="15" t="s">
        <v>74</v>
      </c>
      <c r="C29" s="15">
        <v>160522</v>
      </c>
      <c r="D29" s="15" t="s">
        <v>75</v>
      </c>
      <c r="E29" s="15" t="s">
        <v>76</v>
      </c>
      <c r="F29" s="15" t="s">
        <v>77</v>
      </c>
      <c r="G29" s="16">
        <v>45064</v>
      </c>
      <c r="H29" s="16">
        <v>45068</v>
      </c>
      <c r="I29" s="17">
        <v>34860</v>
      </c>
      <c r="J29" s="17">
        <v>31027</v>
      </c>
      <c r="K29" s="18">
        <f t="shared" si="0"/>
        <v>3833</v>
      </c>
      <c r="L29" s="17">
        <v>0</v>
      </c>
      <c r="M29" s="17">
        <v>2201</v>
      </c>
      <c r="N29" s="17">
        <f t="shared" si="1"/>
        <v>2201</v>
      </c>
      <c r="O29" s="17">
        <v>2201</v>
      </c>
      <c r="P29" s="15">
        <v>3814</v>
      </c>
      <c r="Q29" s="17">
        <v>0</v>
      </c>
      <c r="R29" s="17">
        <v>1632</v>
      </c>
      <c r="S29" s="17">
        <v>31027</v>
      </c>
      <c r="T29" s="17">
        <v>3103</v>
      </c>
      <c r="U29" s="17">
        <v>27924</v>
      </c>
      <c r="V29" s="19">
        <v>45079</v>
      </c>
      <c r="W29" s="20" t="s">
        <v>78</v>
      </c>
      <c r="Y29" s="6"/>
    </row>
    <row r="30" spans="1:25" ht="31.5" customHeight="1">
      <c r="A30" s="14">
        <v>10</v>
      </c>
      <c r="B30" s="15" t="s">
        <v>79</v>
      </c>
      <c r="C30" s="15">
        <v>2530016</v>
      </c>
      <c r="D30" s="15" t="s">
        <v>80</v>
      </c>
      <c r="E30" s="15" t="s">
        <v>81</v>
      </c>
      <c r="F30" s="15" t="s">
        <v>82</v>
      </c>
      <c r="G30" s="16">
        <v>45067</v>
      </c>
      <c r="H30" s="16">
        <v>45070</v>
      </c>
      <c r="I30" s="17">
        <v>18572</v>
      </c>
      <c r="J30" s="17">
        <v>17132</v>
      </c>
      <c r="K30" s="18">
        <f t="shared" si="0"/>
        <v>1440</v>
      </c>
      <c r="L30" s="17">
        <v>0</v>
      </c>
      <c r="M30" s="17">
        <v>1440</v>
      </c>
      <c r="N30" s="17">
        <f t="shared" si="1"/>
        <v>1440</v>
      </c>
      <c r="O30" s="17">
        <v>1440</v>
      </c>
      <c r="P30" s="15">
        <v>3951</v>
      </c>
      <c r="Q30" s="17">
        <v>0</v>
      </c>
      <c r="R30" s="17">
        <v>0</v>
      </c>
      <c r="S30" s="17">
        <v>17132</v>
      </c>
      <c r="T30" s="17">
        <v>1714</v>
      </c>
      <c r="U30" s="17">
        <v>15418</v>
      </c>
      <c r="V30" s="19">
        <v>45080</v>
      </c>
      <c r="W30" s="20" t="s">
        <v>83</v>
      </c>
      <c r="Y30" s="6"/>
    </row>
    <row r="31" spans="1:25" ht="31.5" customHeight="1">
      <c r="A31" s="14">
        <v>11</v>
      </c>
      <c r="B31" s="15" t="s">
        <v>84</v>
      </c>
      <c r="C31" s="15">
        <v>1496723</v>
      </c>
      <c r="D31" s="15" t="s">
        <v>85</v>
      </c>
      <c r="E31" s="15" t="s">
        <v>86</v>
      </c>
      <c r="F31" s="15" t="s">
        <v>87</v>
      </c>
      <c r="G31" s="16">
        <v>45070</v>
      </c>
      <c r="H31" s="16">
        <v>45071</v>
      </c>
      <c r="I31" s="17">
        <v>57000</v>
      </c>
      <c r="J31" s="17">
        <v>52000</v>
      </c>
      <c r="K31" s="18">
        <f t="shared" si="0"/>
        <v>5000</v>
      </c>
      <c r="L31" s="17">
        <v>0</v>
      </c>
      <c r="M31" s="17">
        <v>5000</v>
      </c>
      <c r="N31" s="17">
        <f t="shared" si="1"/>
        <v>5000</v>
      </c>
      <c r="O31" s="17">
        <v>5000</v>
      </c>
      <c r="P31" s="15">
        <v>3996</v>
      </c>
      <c r="Q31" s="17">
        <v>0</v>
      </c>
      <c r="R31" s="17">
        <v>0</v>
      </c>
      <c r="S31" s="17">
        <v>52000</v>
      </c>
      <c r="T31" s="17">
        <v>5200</v>
      </c>
      <c r="U31" s="17">
        <v>46800</v>
      </c>
      <c r="V31" s="19">
        <v>45078</v>
      </c>
      <c r="W31" s="20" t="s">
        <v>88</v>
      </c>
      <c r="Y31" s="6"/>
    </row>
    <row r="32" spans="1:25" ht="31.5" customHeight="1">
      <c r="A32" s="14">
        <v>12</v>
      </c>
      <c r="B32" s="15" t="s">
        <v>89</v>
      </c>
      <c r="C32" s="15">
        <v>2162619</v>
      </c>
      <c r="D32" s="15" t="s">
        <v>90</v>
      </c>
      <c r="E32" s="15" t="s">
        <v>91</v>
      </c>
      <c r="F32" s="15">
        <v>90102427</v>
      </c>
      <c r="G32" s="16">
        <v>45063</v>
      </c>
      <c r="H32" s="16">
        <v>45068</v>
      </c>
      <c r="I32" s="17">
        <v>91989</v>
      </c>
      <c r="J32" s="17">
        <v>91069</v>
      </c>
      <c r="K32" s="18">
        <f t="shared" si="0"/>
        <v>920</v>
      </c>
      <c r="L32" s="17">
        <v>0</v>
      </c>
      <c r="M32" s="17">
        <v>920</v>
      </c>
      <c r="N32" s="17">
        <f t="shared" si="1"/>
        <v>920</v>
      </c>
      <c r="O32" s="17">
        <v>920</v>
      </c>
      <c r="P32" s="15">
        <v>3844</v>
      </c>
      <c r="Q32" s="17">
        <v>0</v>
      </c>
      <c r="R32" s="17">
        <v>0</v>
      </c>
      <c r="S32" s="17">
        <v>91069</v>
      </c>
      <c r="T32" s="17">
        <v>9107</v>
      </c>
      <c r="U32" s="17">
        <v>81962</v>
      </c>
      <c r="V32" s="19">
        <v>45082</v>
      </c>
      <c r="W32" s="20" t="s">
        <v>92</v>
      </c>
      <c r="Y32" s="6"/>
    </row>
    <row r="33" spans="1:25" ht="31.5" customHeight="1">
      <c r="A33" s="14">
        <v>13</v>
      </c>
      <c r="B33" s="15" t="s">
        <v>93</v>
      </c>
      <c r="C33" s="15">
        <v>1595921</v>
      </c>
      <c r="D33" s="15" t="s">
        <v>94</v>
      </c>
      <c r="E33" s="15" t="s">
        <v>95</v>
      </c>
      <c r="F33" s="15" t="s">
        <v>96</v>
      </c>
      <c r="G33" s="16">
        <v>45069</v>
      </c>
      <c r="H33" s="16">
        <v>45069</v>
      </c>
      <c r="I33" s="17">
        <v>21999</v>
      </c>
      <c r="J33" s="17">
        <v>19779</v>
      </c>
      <c r="K33" s="18">
        <f t="shared" si="0"/>
        <v>2220</v>
      </c>
      <c r="L33" s="17">
        <v>0</v>
      </c>
      <c r="M33" s="17">
        <v>2220</v>
      </c>
      <c r="N33" s="17">
        <f t="shared" si="1"/>
        <v>2220</v>
      </c>
      <c r="O33" s="17">
        <v>1000</v>
      </c>
      <c r="P33" s="15">
        <v>3935</v>
      </c>
      <c r="Q33" s="17">
        <v>0</v>
      </c>
      <c r="R33" s="17">
        <v>0</v>
      </c>
      <c r="S33" s="17">
        <v>19779</v>
      </c>
      <c r="T33" s="17">
        <v>1978</v>
      </c>
      <c r="U33" s="17">
        <v>17801</v>
      </c>
      <c r="V33" s="19">
        <v>45078</v>
      </c>
      <c r="W33" s="20" t="s">
        <v>97</v>
      </c>
      <c r="Y33" s="6"/>
    </row>
    <row r="34" spans="1:25" ht="31.5" customHeight="1">
      <c r="A34" s="14">
        <v>14</v>
      </c>
      <c r="B34" s="15" t="s">
        <v>98</v>
      </c>
      <c r="C34" s="15">
        <v>2183721</v>
      </c>
      <c r="D34" s="15" t="s">
        <v>99</v>
      </c>
      <c r="E34" s="15" t="s">
        <v>100</v>
      </c>
      <c r="F34" s="15" t="s">
        <v>101</v>
      </c>
      <c r="G34" s="16">
        <v>45044</v>
      </c>
      <c r="H34" s="16">
        <v>45048</v>
      </c>
      <c r="I34" s="17">
        <v>37324</v>
      </c>
      <c r="J34" s="17">
        <v>35793</v>
      </c>
      <c r="K34" s="18">
        <f t="shared" si="0"/>
        <v>1531</v>
      </c>
      <c r="L34" s="17">
        <v>0</v>
      </c>
      <c r="M34" s="17">
        <v>1410</v>
      </c>
      <c r="N34" s="17">
        <f t="shared" si="1"/>
        <v>1410</v>
      </c>
      <c r="O34" s="17">
        <v>1410</v>
      </c>
      <c r="P34" s="15">
        <v>2389</v>
      </c>
      <c r="Q34" s="17">
        <v>0</v>
      </c>
      <c r="R34" s="17">
        <v>121</v>
      </c>
      <c r="S34" s="17">
        <v>35478</v>
      </c>
      <c r="T34" s="17">
        <v>3548</v>
      </c>
      <c r="U34" s="17">
        <v>31930</v>
      </c>
      <c r="V34" s="19">
        <v>45082</v>
      </c>
      <c r="W34" s="20" t="s">
        <v>102</v>
      </c>
      <c r="Y34" s="6"/>
    </row>
    <row r="35" spans="1:25" ht="31.5" customHeight="1">
      <c r="A35" s="14">
        <v>15</v>
      </c>
      <c r="B35" s="15" t="s">
        <v>103</v>
      </c>
      <c r="C35" s="15">
        <v>1264823</v>
      </c>
      <c r="D35" s="15" t="s">
        <v>104</v>
      </c>
      <c r="E35" s="15" t="s">
        <v>105</v>
      </c>
      <c r="F35" s="15">
        <v>32744377</v>
      </c>
      <c r="G35" s="16">
        <v>45054</v>
      </c>
      <c r="H35" s="16">
        <v>45057</v>
      </c>
      <c r="I35" s="17">
        <v>121196</v>
      </c>
      <c r="J35" s="17">
        <v>112371</v>
      </c>
      <c r="K35" s="18">
        <f t="shared" si="0"/>
        <v>8825</v>
      </c>
      <c r="L35" s="17">
        <v>0</v>
      </c>
      <c r="M35" s="17">
        <v>8825</v>
      </c>
      <c r="N35" s="17">
        <f t="shared" si="1"/>
        <v>8825</v>
      </c>
      <c r="O35" s="17">
        <v>8826</v>
      </c>
      <c r="P35" s="15">
        <v>3092</v>
      </c>
      <c r="Q35" s="17">
        <v>0</v>
      </c>
      <c r="R35" s="17">
        <v>0</v>
      </c>
      <c r="S35" s="17">
        <v>112371</v>
      </c>
      <c r="T35" s="17">
        <v>11237</v>
      </c>
      <c r="U35" s="17">
        <v>101134</v>
      </c>
      <c r="V35" s="19">
        <v>45082</v>
      </c>
      <c r="W35" s="20" t="s">
        <v>106</v>
      </c>
      <c r="Y35" s="6"/>
    </row>
    <row r="36" spans="1:25" ht="31.5" customHeight="1">
      <c r="A36" s="14">
        <v>16</v>
      </c>
      <c r="B36" s="15" t="s">
        <v>107</v>
      </c>
      <c r="C36" s="15">
        <v>447623</v>
      </c>
      <c r="D36" s="15" t="s">
        <v>108</v>
      </c>
      <c r="E36" s="15" t="s">
        <v>109</v>
      </c>
      <c r="F36" s="15">
        <v>113968328</v>
      </c>
      <c r="G36" s="16">
        <v>45047</v>
      </c>
      <c r="H36" s="16">
        <v>45057</v>
      </c>
      <c r="I36" s="17">
        <v>182682</v>
      </c>
      <c r="J36" s="17">
        <v>177230</v>
      </c>
      <c r="K36" s="18">
        <f t="shared" si="0"/>
        <v>5452</v>
      </c>
      <c r="L36" s="17">
        <v>0</v>
      </c>
      <c r="M36" s="17">
        <v>5452</v>
      </c>
      <c r="N36" s="17">
        <f t="shared" si="1"/>
        <v>5452</v>
      </c>
      <c r="O36" s="17">
        <v>5453</v>
      </c>
      <c r="P36" s="15">
        <v>3109</v>
      </c>
      <c r="Q36" s="17">
        <v>0</v>
      </c>
      <c r="R36" s="17">
        <v>0</v>
      </c>
      <c r="S36" s="17">
        <v>177230</v>
      </c>
      <c r="T36" s="17">
        <v>17723</v>
      </c>
      <c r="U36" s="17">
        <v>159507</v>
      </c>
      <c r="V36" s="19">
        <v>45082</v>
      </c>
      <c r="W36" s="20" t="s">
        <v>110</v>
      </c>
      <c r="Y36" s="6"/>
    </row>
    <row r="37" spans="1:25" ht="31.5" customHeight="1">
      <c r="A37" s="14">
        <v>17</v>
      </c>
      <c r="B37" s="15" t="s">
        <v>111</v>
      </c>
      <c r="C37" s="15">
        <v>31416</v>
      </c>
      <c r="D37" s="15" t="s">
        <v>112</v>
      </c>
      <c r="E37" s="15" t="s">
        <v>113</v>
      </c>
      <c r="F37" s="15">
        <v>114073326</v>
      </c>
      <c r="G37" s="16">
        <v>45054</v>
      </c>
      <c r="H37" s="16">
        <v>45058</v>
      </c>
      <c r="I37" s="17">
        <v>106972</v>
      </c>
      <c r="J37" s="17">
        <v>96246</v>
      </c>
      <c r="K37" s="18">
        <f t="shared" si="0"/>
        <v>10726</v>
      </c>
      <c r="L37" s="17">
        <v>0</v>
      </c>
      <c r="M37" s="17">
        <v>10726</v>
      </c>
      <c r="N37" s="17">
        <f t="shared" si="1"/>
        <v>10726</v>
      </c>
      <c r="O37" s="17">
        <v>10726</v>
      </c>
      <c r="P37" s="15">
        <v>3170</v>
      </c>
      <c r="Q37" s="17">
        <v>0</v>
      </c>
      <c r="R37" s="17">
        <v>0</v>
      </c>
      <c r="S37" s="17">
        <v>96246</v>
      </c>
      <c r="T37" s="17">
        <v>9625</v>
      </c>
      <c r="U37" s="17">
        <v>86621</v>
      </c>
      <c r="V37" s="19">
        <v>45082</v>
      </c>
      <c r="W37" s="20" t="s">
        <v>114</v>
      </c>
      <c r="Y37" s="6"/>
    </row>
    <row r="38" spans="1:25" ht="31.5" customHeight="1">
      <c r="A38" s="14">
        <v>18</v>
      </c>
      <c r="B38" s="15" t="s">
        <v>115</v>
      </c>
      <c r="C38" s="15">
        <v>1263923</v>
      </c>
      <c r="D38" s="15" t="s">
        <v>116</v>
      </c>
      <c r="E38" s="15" t="s">
        <v>117</v>
      </c>
      <c r="F38" s="15">
        <v>32639509</v>
      </c>
      <c r="G38" s="16">
        <v>45057</v>
      </c>
      <c r="H38" s="16">
        <v>45061</v>
      </c>
      <c r="I38" s="17">
        <v>138886</v>
      </c>
      <c r="J38" s="17">
        <v>132897</v>
      </c>
      <c r="K38" s="18">
        <f t="shared" si="0"/>
        <v>5989</v>
      </c>
      <c r="L38" s="17">
        <v>0</v>
      </c>
      <c r="M38" s="17">
        <v>5989</v>
      </c>
      <c r="N38" s="17">
        <f t="shared" si="1"/>
        <v>5989</v>
      </c>
      <c r="O38" s="17">
        <v>5988</v>
      </c>
      <c r="P38" s="15">
        <v>3318</v>
      </c>
      <c r="Q38" s="17">
        <v>0</v>
      </c>
      <c r="R38" s="17">
        <v>0</v>
      </c>
      <c r="S38" s="17">
        <v>132897</v>
      </c>
      <c r="T38" s="17">
        <v>13290</v>
      </c>
      <c r="U38" s="17">
        <v>119607</v>
      </c>
      <c r="V38" s="19">
        <v>45082</v>
      </c>
      <c r="W38" s="20" t="s">
        <v>118</v>
      </c>
      <c r="Y38" s="6"/>
    </row>
    <row r="39" spans="1:25" ht="31.5" customHeight="1">
      <c r="A39" s="14">
        <v>19</v>
      </c>
      <c r="B39" s="15" t="s">
        <v>119</v>
      </c>
      <c r="C39" s="15">
        <v>1562016</v>
      </c>
      <c r="D39" s="15" t="s">
        <v>120</v>
      </c>
      <c r="E39" s="15" t="s">
        <v>121</v>
      </c>
      <c r="F39" s="15">
        <v>23052301705</v>
      </c>
      <c r="G39" s="16">
        <v>45068</v>
      </c>
      <c r="H39" s="16">
        <v>45070</v>
      </c>
      <c r="I39" s="17">
        <v>90688</v>
      </c>
      <c r="J39" s="17">
        <v>70401</v>
      </c>
      <c r="K39" s="18">
        <f t="shared" si="0"/>
        <v>20287</v>
      </c>
      <c r="L39" s="17">
        <v>0</v>
      </c>
      <c r="M39" s="17">
        <v>20287</v>
      </c>
      <c r="N39" s="17">
        <f t="shared" si="1"/>
        <v>20287</v>
      </c>
      <c r="O39" s="17">
        <v>20287</v>
      </c>
      <c r="P39" s="15">
        <v>3937</v>
      </c>
      <c r="Q39" s="17">
        <v>0</v>
      </c>
      <c r="R39" s="17">
        <v>0</v>
      </c>
      <c r="S39" s="17">
        <v>70401</v>
      </c>
      <c r="T39" s="17">
        <v>7040</v>
      </c>
      <c r="U39" s="17">
        <v>63361</v>
      </c>
      <c r="V39" s="19">
        <v>45079</v>
      </c>
      <c r="W39" s="20" t="s">
        <v>122</v>
      </c>
      <c r="Y39" s="6"/>
    </row>
    <row r="40" spans="1:25" ht="31.5" customHeight="1">
      <c r="A40" s="14">
        <v>20</v>
      </c>
      <c r="B40" s="15" t="s">
        <v>123</v>
      </c>
      <c r="C40" s="15">
        <v>1459923</v>
      </c>
      <c r="D40" s="15" t="s">
        <v>124</v>
      </c>
      <c r="E40" s="15" t="s">
        <v>125</v>
      </c>
      <c r="F40" s="15">
        <v>114218634</v>
      </c>
      <c r="G40" s="16">
        <v>45066</v>
      </c>
      <c r="H40" s="16">
        <v>45070</v>
      </c>
      <c r="I40" s="17">
        <v>40978</v>
      </c>
      <c r="J40" s="17">
        <v>39605</v>
      </c>
      <c r="K40" s="18">
        <f t="shared" si="0"/>
        <v>1373</v>
      </c>
      <c r="L40" s="17">
        <v>0</v>
      </c>
      <c r="M40" s="17">
        <v>1373</v>
      </c>
      <c r="N40" s="17">
        <f t="shared" si="1"/>
        <v>1373</v>
      </c>
      <c r="O40" s="17">
        <v>1373</v>
      </c>
      <c r="P40" s="15">
        <v>3963</v>
      </c>
      <c r="Q40" s="17">
        <v>0</v>
      </c>
      <c r="R40" s="17">
        <v>0</v>
      </c>
      <c r="S40" s="17">
        <v>39605</v>
      </c>
      <c r="T40" s="17">
        <v>3961</v>
      </c>
      <c r="U40" s="17">
        <v>35644</v>
      </c>
      <c r="V40" s="19">
        <v>45082</v>
      </c>
      <c r="W40" s="20" t="s">
        <v>126</v>
      </c>
      <c r="Y40" s="6"/>
    </row>
    <row r="41" spans="1:25" ht="31.5" customHeight="1">
      <c r="A41" s="14">
        <v>21</v>
      </c>
      <c r="B41" s="15" t="s">
        <v>127</v>
      </c>
      <c r="C41" s="15">
        <v>1460023</v>
      </c>
      <c r="D41" s="15" t="s">
        <v>128</v>
      </c>
      <c r="E41" s="15" t="s">
        <v>129</v>
      </c>
      <c r="F41" s="15">
        <v>114218512</v>
      </c>
      <c r="G41" s="16">
        <v>45066</v>
      </c>
      <c r="H41" s="16">
        <v>45070</v>
      </c>
      <c r="I41" s="17">
        <v>36794</v>
      </c>
      <c r="J41" s="17">
        <v>35259</v>
      </c>
      <c r="K41" s="18">
        <f t="shared" si="0"/>
        <v>1535</v>
      </c>
      <c r="L41" s="17">
        <v>0</v>
      </c>
      <c r="M41" s="17">
        <v>1535</v>
      </c>
      <c r="N41" s="17">
        <f t="shared" si="1"/>
        <v>1535</v>
      </c>
      <c r="O41" s="17">
        <v>1535</v>
      </c>
      <c r="P41" s="15">
        <v>3964</v>
      </c>
      <c r="Q41" s="17">
        <v>0</v>
      </c>
      <c r="R41" s="17">
        <v>0</v>
      </c>
      <c r="S41" s="17">
        <v>35259</v>
      </c>
      <c r="T41" s="17">
        <v>3526</v>
      </c>
      <c r="U41" s="17">
        <v>31733</v>
      </c>
      <c r="V41" s="19">
        <v>45082</v>
      </c>
      <c r="W41" s="20" t="s">
        <v>130</v>
      </c>
      <c r="Y41" s="6"/>
    </row>
    <row r="42" spans="1:25" ht="31.5" customHeight="1">
      <c r="A42" s="14">
        <v>22</v>
      </c>
      <c r="B42" s="21" t="s">
        <v>131</v>
      </c>
      <c r="C42" s="21">
        <v>62916</v>
      </c>
      <c r="D42" s="15" t="s">
        <v>132</v>
      </c>
      <c r="E42" s="21" t="s">
        <v>133</v>
      </c>
      <c r="F42" s="22">
        <v>1139197</v>
      </c>
      <c r="G42" s="16">
        <v>45047</v>
      </c>
      <c r="H42" s="16">
        <v>45050</v>
      </c>
      <c r="I42" s="18">
        <v>66027</v>
      </c>
      <c r="J42" s="18">
        <v>64175</v>
      </c>
      <c r="K42" s="23">
        <f t="shared" si="0"/>
        <v>1852</v>
      </c>
      <c r="L42" s="17">
        <v>0</v>
      </c>
      <c r="M42" s="18">
        <v>1852</v>
      </c>
      <c r="N42" s="17">
        <f t="shared" si="1"/>
        <v>1852</v>
      </c>
      <c r="O42" s="18">
        <v>1852</v>
      </c>
      <c r="P42" s="15">
        <v>2782</v>
      </c>
      <c r="Q42" s="17">
        <v>0</v>
      </c>
      <c r="R42" s="17">
        <v>0</v>
      </c>
      <c r="S42" s="17">
        <v>64175</v>
      </c>
      <c r="T42" s="17">
        <v>6417</v>
      </c>
      <c r="U42" s="17">
        <v>57758</v>
      </c>
      <c r="V42" s="19">
        <v>45069</v>
      </c>
      <c r="W42" s="20" t="s">
        <v>134</v>
      </c>
      <c r="Y42" s="6"/>
    </row>
    <row r="43" spans="1:25" ht="31.5" customHeight="1">
      <c r="A43" s="14">
        <v>23</v>
      </c>
      <c r="B43" s="21" t="s">
        <v>135</v>
      </c>
      <c r="C43" s="21">
        <v>67422</v>
      </c>
      <c r="D43" s="15" t="s">
        <v>136</v>
      </c>
      <c r="E43" s="21" t="s">
        <v>137</v>
      </c>
      <c r="F43" s="22">
        <v>113503050</v>
      </c>
      <c r="G43" s="16">
        <v>45052</v>
      </c>
      <c r="H43" s="16">
        <v>45052</v>
      </c>
      <c r="I43" s="17">
        <v>10800</v>
      </c>
      <c r="J43" s="18">
        <v>9180</v>
      </c>
      <c r="K43" s="23">
        <f t="shared" si="0"/>
        <v>1620</v>
      </c>
      <c r="L43" s="4">
        <v>1620</v>
      </c>
      <c r="M43" s="18">
        <v>0</v>
      </c>
      <c r="N43" s="17">
        <f t="shared" si="1"/>
        <v>1620</v>
      </c>
      <c r="O43" s="18">
        <v>0</v>
      </c>
      <c r="P43" s="15">
        <v>0</v>
      </c>
      <c r="Q43" s="18">
        <v>0</v>
      </c>
      <c r="R43" s="17">
        <v>0</v>
      </c>
      <c r="S43" s="4">
        <v>9180</v>
      </c>
      <c r="T43">
        <v>918</v>
      </c>
      <c r="U43" s="17">
        <v>8262</v>
      </c>
      <c r="V43" s="19">
        <v>45082</v>
      </c>
      <c r="W43" s="20" t="s">
        <v>138</v>
      </c>
      <c r="Y43" s="6"/>
    </row>
    <row r="44" spans="1:25" ht="31.5" customHeight="1">
      <c r="A44" s="14">
        <v>24</v>
      </c>
      <c r="B44" s="21" t="s">
        <v>139</v>
      </c>
      <c r="C44" s="21">
        <v>1376423</v>
      </c>
      <c r="D44" s="15" t="s">
        <v>140</v>
      </c>
      <c r="E44" s="21" t="s">
        <v>141</v>
      </c>
      <c r="F44" s="22">
        <v>23051400257</v>
      </c>
      <c r="G44" s="16">
        <v>45059</v>
      </c>
      <c r="H44" s="16">
        <v>45061</v>
      </c>
      <c r="I44" s="17">
        <v>15241</v>
      </c>
      <c r="J44" s="18">
        <v>14070</v>
      </c>
      <c r="K44" s="23">
        <f t="shared" si="0"/>
        <v>1171</v>
      </c>
      <c r="L44" s="4">
        <v>0</v>
      </c>
      <c r="M44" s="18">
        <v>1171</v>
      </c>
      <c r="N44" s="17">
        <f t="shared" si="1"/>
        <v>1171</v>
      </c>
      <c r="O44" s="18">
        <v>1171</v>
      </c>
      <c r="P44" s="15">
        <v>3322</v>
      </c>
      <c r="Q44" s="18">
        <v>0</v>
      </c>
      <c r="R44" s="17">
        <v>0</v>
      </c>
      <c r="S44" s="18">
        <v>14070</v>
      </c>
      <c r="T44" s="18">
        <v>1407</v>
      </c>
      <c r="U44" s="17">
        <v>12663</v>
      </c>
      <c r="V44" s="19">
        <v>45078</v>
      </c>
      <c r="W44" s="20" t="s">
        <v>142</v>
      </c>
      <c r="Y44" s="6"/>
    </row>
    <row r="45" spans="1:25" ht="31.5" customHeight="1">
      <c r="A45" s="14">
        <v>25</v>
      </c>
      <c r="B45" s="21" t="s">
        <v>143</v>
      </c>
      <c r="C45" s="21">
        <v>8202922</v>
      </c>
      <c r="D45" s="15" t="s">
        <v>144</v>
      </c>
      <c r="E45" s="21" t="s">
        <v>145</v>
      </c>
      <c r="F45" s="22">
        <v>32911628</v>
      </c>
      <c r="G45" s="16">
        <v>45067</v>
      </c>
      <c r="H45" s="16">
        <v>45069</v>
      </c>
      <c r="I45" s="17">
        <v>70380</v>
      </c>
      <c r="J45" s="18">
        <v>68611</v>
      </c>
      <c r="K45" s="23">
        <f t="shared" si="0"/>
        <v>1769</v>
      </c>
      <c r="L45" s="4">
        <v>0</v>
      </c>
      <c r="M45" s="18">
        <v>1769</v>
      </c>
      <c r="N45" s="17">
        <f t="shared" si="1"/>
        <v>1769</v>
      </c>
      <c r="O45" s="18">
        <v>1768</v>
      </c>
      <c r="P45" s="15">
        <v>3900</v>
      </c>
      <c r="Q45" s="18">
        <v>0</v>
      </c>
      <c r="R45" s="17">
        <v>0</v>
      </c>
      <c r="S45" s="18">
        <v>68611</v>
      </c>
      <c r="T45" s="18">
        <v>6861</v>
      </c>
      <c r="U45" s="17">
        <v>61750</v>
      </c>
      <c r="V45" s="19">
        <v>45083</v>
      </c>
      <c r="W45" s="20" t="s">
        <v>146</v>
      </c>
      <c r="Y45" s="6"/>
    </row>
    <row r="46" spans="1:25" ht="31.5" customHeight="1">
      <c r="A46" s="14">
        <v>26</v>
      </c>
      <c r="B46" s="21" t="s">
        <v>147</v>
      </c>
      <c r="C46" s="21">
        <v>447623</v>
      </c>
      <c r="D46" s="15" t="s">
        <v>148</v>
      </c>
      <c r="E46" s="21" t="s">
        <v>149</v>
      </c>
      <c r="F46" s="22">
        <v>114266908</v>
      </c>
      <c r="G46" s="16">
        <v>45067</v>
      </c>
      <c r="H46" s="16">
        <v>45069</v>
      </c>
      <c r="I46" s="17">
        <v>105358</v>
      </c>
      <c r="J46" s="18">
        <v>99854</v>
      </c>
      <c r="K46" s="23">
        <f t="shared" si="0"/>
        <v>5504</v>
      </c>
      <c r="L46" s="4">
        <v>0</v>
      </c>
      <c r="M46" s="18">
        <v>4904</v>
      </c>
      <c r="N46" s="17">
        <f t="shared" si="1"/>
        <v>4904</v>
      </c>
      <c r="O46" s="18">
        <v>4904</v>
      </c>
      <c r="P46" s="15">
        <v>3905</v>
      </c>
      <c r="Q46" s="18">
        <v>0</v>
      </c>
      <c r="R46" s="17">
        <v>600</v>
      </c>
      <c r="S46" s="18">
        <v>99854</v>
      </c>
      <c r="T46" s="18">
        <v>9985</v>
      </c>
      <c r="U46" s="17">
        <v>89869</v>
      </c>
      <c r="V46" s="19">
        <v>45082</v>
      </c>
      <c r="W46" s="20" t="s">
        <v>150</v>
      </c>
      <c r="Y46" s="6"/>
    </row>
    <row r="47" spans="1:25" ht="31.5" customHeight="1">
      <c r="A47" s="14">
        <v>27</v>
      </c>
      <c r="B47" s="21" t="s">
        <v>151</v>
      </c>
      <c r="C47" s="21">
        <v>4674516</v>
      </c>
      <c r="D47" s="15" t="s">
        <v>152</v>
      </c>
      <c r="E47" s="21" t="s">
        <v>153</v>
      </c>
      <c r="F47" s="22">
        <v>113446902</v>
      </c>
      <c r="G47" s="16">
        <v>45019</v>
      </c>
      <c r="H47" s="16">
        <v>45022</v>
      </c>
      <c r="I47" s="17">
        <v>50441</v>
      </c>
      <c r="J47" s="18">
        <v>25470</v>
      </c>
      <c r="K47" s="23">
        <f t="shared" si="0"/>
        <v>24971</v>
      </c>
      <c r="L47" s="4">
        <v>0</v>
      </c>
      <c r="M47" s="18">
        <v>24971</v>
      </c>
      <c r="N47" s="17">
        <f t="shared" si="1"/>
        <v>24971</v>
      </c>
      <c r="O47" s="18">
        <v>24971</v>
      </c>
      <c r="P47" s="15">
        <v>504</v>
      </c>
      <c r="Q47" s="18">
        <v>0</v>
      </c>
      <c r="R47" s="17">
        <v>0</v>
      </c>
      <c r="S47" s="18">
        <v>25470</v>
      </c>
      <c r="T47" s="18">
        <v>2547</v>
      </c>
      <c r="U47" s="17">
        <v>22923</v>
      </c>
      <c r="V47" s="19">
        <v>45084</v>
      </c>
      <c r="W47" s="20" t="s">
        <v>154</v>
      </c>
      <c r="Y47" s="6"/>
    </row>
    <row r="48" spans="1:25" ht="31.5" customHeight="1">
      <c r="A48" s="14">
        <v>28</v>
      </c>
      <c r="B48" s="21" t="s">
        <v>155</v>
      </c>
      <c r="C48" s="21">
        <v>442921</v>
      </c>
      <c r="D48" s="15" t="s">
        <v>156</v>
      </c>
      <c r="E48" s="21" t="s">
        <v>157</v>
      </c>
      <c r="F48" s="22" t="s">
        <v>158</v>
      </c>
      <c r="G48" s="16">
        <v>45022</v>
      </c>
      <c r="H48" s="16">
        <v>45035</v>
      </c>
      <c r="I48" s="17">
        <v>73309</v>
      </c>
      <c r="J48" s="18">
        <v>30000</v>
      </c>
      <c r="K48" s="23">
        <f t="shared" si="0"/>
        <v>43309</v>
      </c>
      <c r="L48" s="4">
        <v>0</v>
      </c>
      <c r="M48" s="18">
        <v>43309</v>
      </c>
      <c r="N48" s="17">
        <f t="shared" si="1"/>
        <v>43309</v>
      </c>
      <c r="O48" s="18">
        <v>43309</v>
      </c>
      <c r="P48" s="15">
        <v>1538</v>
      </c>
      <c r="Q48" s="18">
        <v>0</v>
      </c>
      <c r="R48" s="17">
        <v>0</v>
      </c>
      <c r="S48" s="18">
        <v>30000</v>
      </c>
      <c r="T48" s="18">
        <v>3000</v>
      </c>
      <c r="U48" s="17">
        <v>27000</v>
      </c>
      <c r="V48" s="19">
        <v>45082</v>
      </c>
      <c r="W48" s="20" t="s">
        <v>159</v>
      </c>
      <c r="Y48" s="6"/>
    </row>
    <row r="49" spans="1:25" ht="31.5" customHeight="1">
      <c r="A49" s="14">
        <v>29</v>
      </c>
      <c r="B49" s="21" t="s">
        <v>160</v>
      </c>
      <c r="C49" s="21">
        <v>1290123</v>
      </c>
      <c r="D49" s="15" t="s">
        <v>161</v>
      </c>
      <c r="E49" s="21" t="s">
        <v>162</v>
      </c>
      <c r="F49" s="22">
        <v>231400039969</v>
      </c>
      <c r="G49" s="16">
        <v>45052</v>
      </c>
      <c r="H49" s="16">
        <v>45057</v>
      </c>
      <c r="I49" s="17">
        <v>27768</v>
      </c>
      <c r="J49" s="18">
        <v>27768</v>
      </c>
      <c r="K49" s="23">
        <f t="shared" si="0"/>
        <v>0</v>
      </c>
      <c r="L49" s="4">
        <v>0</v>
      </c>
      <c r="M49" s="18">
        <v>0</v>
      </c>
      <c r="N49" s="17">
        <f t="shared" si="1"/>
        <v>0</v>
      </c>
      <c r="O49" s="18">
        <v>0</v>
      </c>
      <c r="P49" s="15" t="s">
        <v>163</v>
      </c>
      <c r="Q49" s="18">
        <v>0</v>
      </c>
      <c r="R49" s="17">
        <v>0</v>
      </c>
      <c r="S49" s="18">
        <v>27768</v>
      </c>
      <c r="T49" s="18">
        <v>2777</v>
      </c>
      <c r="U49" s="17">
        <v>24991</v>
      </c>
      <c r="V49" s="19">
        <v>45085</v>
      </c>
      <c r="W49" s="20">
        <v>259923349</v>
      </c>
      <c r="Y49" s="6"/>
    </row>
    <row r="50" spans="1:25" ht="31.5" customHeight="1">
      <c r="A50" s="14">
        <v>30</v>
      </c>
      <c r="B50" s="21" t="s">
        <v>164</v>
      </c>
      <c r="C50" s="21">
        <v>1348623</v>
      </c>
      <c r="D50" s="15" t="s">
        <v>165</v>
      </c>
      <c r="E50" s="21" t="s">
        <v>166</v>
      </c>
      <c r="F50" s="22">
        <v>102230026237</v>
      </c>
      <c r="G50" s="16">
        <v>45061</v>
      </c>
      <c r="H50" s="16">
        <v>45065</v>
      </c>
      <c r="I50" s="17">
        <v>31179</v>
      </c>
      <c r="J50" s="18">
        <v>30388</v>
      </c>
      <c r="K50" s="23">
        <f t="shared" si="0"/>
        <v>791</v>
      </c>
      <c r="L50" s="4">
        <v>0</v>
      </c>
      <c r="M50" s="18">
        <v>791</v>
      </c>
      <c r="N50" s="17">
        <f t="shared" si="1"/>
        <v>791</v>
      </c>
      <c r="O50" s="18">
        <v>791</v>
      </c>
      <c r="P50" s="15">
        <v>3669</v>
      </c>
      <c r="Q50" s="18">
        <v>0</v>
      </c>
      <c r="R50" s="17">
        <v>0</v>
      </c>
      <c r="S50" s="18">
        <v>30388</v>
      </c>
      <c r="T50" s="18">
        <v>3039</v>
      </c>
      <c r="U50" s="17">
        <v>27349</v>
      </c>
      <c r="V50" s="19">
        <v>45083</v>
      </c>
      <c r="W50" s="20" t="s">
        <v>167</v>
      </c>
      <c r="Y50" s="6"/>
    </row>
    <row r="51" spans="1:25" ht="31.5" customHeight="1">
      <c r="A51" s="14">
        <v>31</v>
      </c>
      <c r="B51" s="21" t="s">
        <v>168</v>
      </c>
      <c r="C51" s="21">
        <v>432664</v>
      </c>
      <c r="D51" s="15" t="s">
        <v>169</v>
      </c>
      <c r="E51" s="21" t="s">
        <v>170</v>
      </c>
      <c r="F51" s="22">
        <v>80993249</v>
      </c>
      <c r="G51" s="16">
        <v>45071</v>
      </c>
      <c r="H51" s="16">
        <v>45072</v>
      </c>
      <c r="I51" s="17">
        <v>28526</v>
      </c>
      <c r="J51" s="18">
        <v>28301</v>
      </c>
      <c r="K51" s="23">
        <f t="shared" si="0"/>
        <v>225</v>
      </c>
      <c r="L51" s="4">
        <v>0</v>
      </c>
      <c r="M51" s="18">
        <v>0</v>
      </c>
      <c r="N51" s="17">
        <f t="shared" si="1"/>
        <v>0</v>
      </c>
      <c r="O51" s="18">
        <v>0</v>
      </c>
      <c r="P51" s="15" t="s">
        <v>171</v>
      </c>
      <c r="Q51" s="18">
        <v>0</v>
      </c>
      <c r="R51" s="17">
        <v>225</v>
      </c>
      <c r="S51" s="18">
        <v>28301</v>
      </c>
      <c r="T51" s="18">
        <v>2830</v>
      </c>
      <c r="U51" s="17">
        <v>25471</v>
      </c>
      <c r="V51" s="19">
        <v>45084</v>
      </c>
      <c r="W51" s="20" t="s">
        <v>172</v>
      </c>
      <c r="Y51" s="6"/>
    </row>
    <row r="52" spans="1:25" ht="31.5" customHeight="1">
      <c r="A52" s="14">
        <v>32</v>
      </c>
      <c r="B52" s="21" t="s">
        <v>173</v>
      </c>
      <c r="C52" s="21">
        <v>1429523</v>
      </c>
      <c r="D52" s="15" t="s">
        <v>174</v>
      </c>
      <c r="E52" s="21" t="s">
        <v>175</v>
      </c>
      <c r="F52" s="22">
        <v>231400058156</v>
      </c>
      <c r="G52" s="16">
        <v>45071</v>
      </c>
      <c r="H52" s="16">
        <v>45073</v>
      </c>
      <c r="I52" s="17">
        <v>46029</v>
      </c>
      <c r="J52" s="18">
        <v>40411</v>
      </c>
      <c r="K52" s="23">
        <f t="shared" si="0"/>
        <v>5618</v>
      </c>
      <c r="L52" s="4">
        <v>0</v>
      </c>
      <c r="M52" s="18">
        <v>5618</v>
      </c>
      <c r="N52" s="17">
        <f t="shared" si="1"/>
        <v>5618</v>
      </c>
      <c r="O52" s="18">
        <v>5618</v>
      </c>
      <c r="P52" s="15">
        <v>4165</v>
      </c>
      <c r="Q52" s="18">
        <v>0</v>
      </c>
      <c r="R52" s="17">
        <v>0</v>
      </c>
      <c r="S52" s="18">
        <v>40411</v>
      </c>
      <c r="T52" s="18">
        <v>4042</v>
      </c>
      <c r="U52" s="17">
        <v>36369</v>
      </c>
      <c r="V52" s="19">
        <v>45082</v>
      </c>
      <c r="W52" s="20" t="s">
        <v>176</v>
      </c>
      <c r="Y52" s="6"/>
    </row>
    <row r="53" spans="1:25" ht="31.5" customHeight="1">
      <c r="A53" s="14">
        <v>33</v>
      </c>
      <c r="B53" s="21" t="s">
        <v>177</v>
      </c>
      <c r="C53" s="21">
        <v>335617</v>
      </c>
      <c r="D53" s="15" t="s">
        <v>178</v>
      </c>
      <c r="E53" s="21" t="s">
        <v>179</v>
      </c>
      <c r="F53" s="22">
        <v>114013159</v>
      </c>
      <c r="G53" s="16">
        <v>45051</v>
      </c>
      <c r="H53" s="16">
        <v>45055</v>
      </c>
      <c r="I53" s="17">
        <v>27721</v>
      </c>
      <c r="J53" s="18">
        <v>27394</v>
      </c>
      <c r="K53" s="23">
        <f t="shared" si="0"/>
        <v>327</v>
      </c>
      <c r="L53" s="4">
        <v>0</v>
      </c>
      <c r="M53" s="18">
        <v>327</v>
      </c>
      <c r="N53" s="17">
        <f t="shared" si="1"/>
        <v>327</v>
      </c>
      <c r="O53" s="18">
        <v>327</v>
      </c>
      <c r="P53" s="15">
        <v>2922</v>
      </c>
      <c r="Q53" s="18">
        <v>0</v>
      </c>
      <c r="R53" s="17">
        <v>0</v>
      </c>
      <c r="S53" s="18">
        <v>27394</v>
      </c>
      <c r="T53" s="18">
        <v>2739</v>
      </c>
      <c r="U53" s="17">
        <v>24655</v>
      </c>
      <c r="V53" s="19">
        <v>45085</v>
      </c>
      <c r="W53" s="20" t="s">
        <v>180</v>
      </c>
      <c r="Y53" s="6"/>
    </row>
    <row r="54" spans="1:25" ht="31.5" customHeight="1">
      <c r="A54" s="14">
        <v>34</v>
      </c>
      <c r="B54" s="21" t="s">
        <v>181</v>
      </c>
      <c r="C54" s="21">
        <v>617823</v>
      </c>
      <c r="D54" s="15" t="s">
        <v>182</v>
      </c>
      <c r="E54" s="21" t="s">
        <v>183</v>
      </c>
      <c r="F54" s="22">
        <v>90096359</v>
      </c>
      <c r="G54" s="16">
        <v>45055</v>
      </c>
      <c r="H54" s="16">
        <v>45055</v>
      </c>
      <c r="I54" s="17">
        <v>22752</v>
      </c>
      <c r="J54" s="18">
        <v>22752</v>
      </c>
      <c r="K54" s="23">
        <f t="shared" si="0"/>
        <v>0</v>
      </c>
      <c r="L54" s="4">
        <v>0</v>
      </c>
      <c r="M54" s="18">
        <v>0</v>
      </c>
      <c r="N54" s="17">
        <f t="shared" si="1"/>
        <v>0</v>
      </c>
      <c r="O54" s="18">
        <v>0</v>
      </c>
      <c r="P54" s="15" t="s">
        <v>184</v>
      </c>
      <c r="Q54" s="18">
        <v>0</v>
      </c>
      <c r="R54" s="17">
        <v>0</v>
      </c>
      <c r="S54" s="18">
        <v>22752</v>
      </c>
      <c r="T54" s="18">
        <v>2275</v>
      </c>
      <c r="U54" s="17">
        <v>20477</v>
      </c>
      <c r="V54" s="19">
        <v>45083</v>
      </c>
      <c r="W54" s="20" t="s">
        <v>185</v>
      </c>
      <c r="Y54" s="6"/>
    </row>
    <row r="55" spans="1:25" ht="31.5" customHeight="1">
      <c r="A55" s="14">
        <v>35</v>
      </c>
      <c r="B55" s="21" t="s">
        <v>186</v>
      </c>
      <c r="C55" s="21">
        <v>7400622</v>
      </c>
      <c r="D55" s="15" t="s">
        <v>187</v>
      </c>
      <c r="E55" s="21" t="s">
        <v>188</v>
      </c>
      <c r="F55" s="22">
        <v>90103292</v>
      </c>
      <c r="G55" s="16">
        <v>45067</v>
      </c>
      <c r="H55" s="16">
        <v>45069</v>
      </c>
      <c r="I55" s="17">
        <v>11847</v>
      </c>
      <c r="J55" s="18">
        <v>11647</v>
      </c>
      <c r="K55" s="23">
        <f t="shared" si="0"/>
        <v>200</v>
      </c>
      <c r="L55" s="4">
        <v>0</v>
      </c>
      <c r="M55" s="18">
        <v>200</v>
      </c>
      <c r="N55" s="17">
        <f t="shared" si="1"/>
        <v>200</v>
      </c>
      <c r="O55" s="18">
        <v>200</v>
      </c>
      <c r="P55" s="15">
        <v>3918</v>
      </c>
      <c r="Q55" s="18">
        <v>0</v>
      </c>
      <c r="R55" s="17">
        <v>0</v>
      </c>
      <c r="S55" s="18">
        <v>11647</v>
      </c>
      <c r="T55" s="18">
        <v>1165</v>
      </c>
      <c r="U55" s="17">
        <v>10482</v>
      </c>
      <c r="V55" s="19">
        <v>45083</v>
      </c>
      <c r="W55" s="20" t="s">
        <v>189</v>
      </c>
      <c r="Y55" s="6"/>
    </row>
    <row r="56" spans="1:25" ht="31.5" customHeight="1">
      <c r="A56" s="14">
        <v>36</v>
      </c>
      <c r="B56" s="21" t="s">
        <v>190</v>
      </c>
      <c r="C56" s="21">
        <v>1360723</v>
      </c>
      <c r="D56" s="15" t="s">
        <v>191</v>
      </c>
      <c r="E56" s="21" t="s">
        <v>192</v>
      </c>
      <c r="F56" s="22">
        <v>90103248</v>
      </c>
      <c r="G56" s="16">
        <v>45065</v>
      </c>
      <c r="H56" s="16">
        <v>45071</v>
      </c>
      <c r="I56" s="17">
        <v>49129</v>
      </c>
      <c r="J56" s="18">
        <v>47657</v>
      </c>
      <c r="K56" s="23">
        <f t="shared" si="0"/>
        <v>1472</v>
      </c>
      <c r="L56" s="4">
        <v>0</v>
      </c>
      <c r="M56" s="18">
        <v>1472</v>
      </c>
      <c r="N56" s="17">
        <f t="shared" si="1"/>
        <v>1472</v>
      </c>
      <c r="O56" s="18">
        <v>1472</v>
      </c>
      <c r="P56" s="15">
        <v>4034</v>
      </c>
      <c r="Q56" s="18">
        <v>0</v>
      </c>
      <c r="R56" s="17">
        <v>0</v>
      </c>
      <c r="S56" s="18">
        <v>47657</v>
      </c>
      <c r="T56" s="18">
        <v>4766</v>
      </c>
      <c r="U56" s="17">
        <v>42891</v>
      </c>
      <c r="V56" s="19">
        <v>45083</v>
      </c>
      <c r="W56" s="20" t="s">
        <v>193</v>
      </c>
      <c r="Y56" s="6"/>
    </row>
    <row r="57" spans="1:25" ht="31.5" customHeight="1">
      <c r="A57" s="14">
        <v>37</v>
      </c>
      <c r="B57" s="21" t="s">
        <v>194</v>
      </c>
      <c r="C57" s="21">
        <v>719915</v>
      </c>
      <c r="D57" s="15" t="s">
        <v>195</v>
      </c>
      <c r="E57" s="21" t="s">
        <v>196</v>
      </c>
      <c r="F57" s="22">
        <v>32983330</v>
      </c>
      <c r="G57" s="16">
        <v>45072</v>
      </c>
      <c r="H57" s="16">
        <v>45077</v>
      </c>
      <c r="I57" s="17">
        <v>37769</v>
      </c>
      <c r="J57" s="18">
        <v>37769</v>
      </c>
      <c r="K57" s="23">
        <f t="shared" si="0"/>
        <v>0</v>
      </c>
      <c r="L57" s="4">
        <v>0</v>
      </c>
      <c r="M57" s="18">
        <v>0</v>
      </c>
      <c r="N57" s="17">
        <f t="shared" si="1"/>
        <v>0</v>
      </c>
      <c r="O57" s="18">
        <v>0</v>
      </c>
      <c r="P57" s="15" t="s">
        <v>197</v>
      </c>
      <c r="Q57" s="18">
        <v>0</v>
      </c>
      <c r="R57" s="17">
        <v>0</v>
      </c>
      <c r="S57" s="18">
        <v>37769</v>
      </c>
      <c r="T57" s="18">
        <v>3777</v>
      </c>
      <c r="U57" s="17">
        <v>33992</v>
      </c>
      <c r="V57" s="19">
        <v>45085</v>
      </c>
      <c r="W57" s="20" t="s">
        <v>198</v>
      </c>
      <c r="Y57" s="6"/>
    </row>
    <row r="58" spans="1:25" ht="31.5" customHeight="1">
      <c r="A58" s="14">
        <v>38</v>
      </c>
      <c r="B58" s="21" t="s">
        <v>199</v>
      </c>
      <c r="C58" s="21">
        <v>1253523</v>
      </c>
      <c r="D58" s="15" t="s">
        <v>200</v>
      </c>
      <c r="E58" s="21" t="s">
        <v>201</v>
      </c>
      <c r="F58" s="22">
        <v>114157144</v>
      </c>
      <c r="G58" s="16">
        <v>45061</v>
      </c>
      <c r="H58" s="16">
        <v>45068</v>
      </c>
      <c r="I58" s="17">
        <v>151117</v>
      </c>
      <c r="J58" s="18">
        <v>116764</v>
      </c>
      <c r="K58" s="23">
        <f t="shared" si="0"/>
        <v>34353</v>
      </c>
      <c r="L58" s="4">
        <v>0</v>
      </c>
      <c r="M58" s="18">
        <v>24753</v>
      </c>
      <c r="N58" s="17">
        <f t="shared" si="1"/>
        <v>24753</v>
      </c>
      <c r="O58" s="18">
        <v>0</v>
      </c>
      <c r="P58" s="15"/>
      <c r="Q58" s="18">
        <v>0</v>
      </c>
      <c r="R58" s="17">
        <v>9600</v>
      </c>
      <c r="S58" s="18">
        <v>116764</v>
      </c>
      <c r="T58" s="18">
        <v>11676</v>
      </c>
      <c r="U58" s="17">
        <v>105088</v>
      </c>
      <c r="V58" s="19">
        <v>45085</v>
      </c>
      <c r="W58" s="20" t="s">
        <v>202</v>
      </c>
      <c r="Y58" s="6"/>
    </row>
    <row r="59" spans="1:25" ht="31.5" customHeight="1">
      <c r="A59" s="14">
        <v>39</v>
      </c>
      <c r="B59" s="21" t="s">
        <v>203</v>
      </c>
      <c r="C59" s="21">
        <v>1446223</v>
      </c>
      <c r="D59" s="15" t="s">
        <v>204</v>
      </c>
      <c r="E59" s="21" t="s">
        <v>205</v>
      </c>
      <c r="F59" s="22" t="s">
        <v>206</v>
      </c>
      <c r="G59" s="16">
        <v>45064</v>
      </c>
      <c r="H59" s="16">
        <v>45068</v>
      </c>
      <c r="I59" s="17">
        <v>221534</v>
      </c>
      <c r="J59" s="18">
        <v>221534</v>
      </c>
      <c r="K59" s="23">
        <f t="shared" si="0"/>
        <v>0</v>
      </c>
      <c r="L59" s="4">
        <v>0</v>
      </c>
      <c r="M59" s="18">
        <v>0</v>
      </c>
      <c r="N59" s="17">
        <f t="shared" si="1"/>
        <v>0</v>
      </c>
      <c r="O59" s="18">
        <v>0</v>
      </c>
      <c r="P59" s="15" t="s">
        <v>207</v>
      </c>
      <c r="Q59" s="18">
        <v>0</v>
      </c>
      <c r="R59" s="17">
        <v>0</v>
      </c>
      <c r="S59" s="18">
        <v>221534</v>
      </c>
      <c r="T59" s="18">
        <v>22153</v>
      </c>
      <c r="U59" s="17">
        <v>199381</v>
      </c>
      <c r="V59" s="19">
        <v>45082</v>
      </c>
      <c r="W59" s="20" t="s">
        <v>208</v>
      </c>
      <c r="Y59" s="6"/>
    </row>
    <row r="60" spans="1:25" ht="31.5" customHeight="1">
      <c r="A60" s="14">
        <v>40</v>
      </c>
      <c r="B60" s="21" t="s">
        <v>209</v>
      </c>
      <c r="C60" s="21">
        <v>7406322</v>
      </c>
      <c r="D60" s="15" t="s">
        <v>210</v>
      </c>
      <c r="E60" s="21" t="s">
        <v>211</v>
      </c>
      <c r="F60" s="22">
        <v>114214619</v>
      </c>
      <c r="G60" s="16">
        <v>45065</v>
      </c>
      <c r="H60" s="16">
        <v>45069</v>
      </c>
      <c r="I60" s="17">
        <v>82184</v>
      </c>
      <c r="J60" s="18">
        <v>65368</v>
      </c>
      <c r="K60" s="23">
        <f t="shared" si="0"/>
        <v>16816</v>
      </c>
      <c r="L60" s="4">
        <v>0</v>
      </c>
      <c r="M60" s="18">
        <v>16816</v>
      </c>
      <c r="N60" s="17">
        <f t="shared" si="1"/>
        <v>16816</v>
      </c>
      <c r="O60" s="18">
        <v>16816</v>
      </c>
      <c r="P60" s="15">
        <v>3927</v>
      </c>
      <c r="Q60" s="18">
        <v>0</v>
      </c>
      <c r="R60" s="17">
        <v>0</v>
      </c>
      <c r="S60" s="18">
        <v>65368</v>
      </c>
      <c r="T60" s="18">
        <v>6537</v>
      </c>
      <c r="U60" s="17">
        <v>58831</v>
      </c>
      <c r="V60" s="19">
        <v>45085</v>
      </c>
      <c r="W60" s="20" t="s">
        <v>212</v>
      </c>
      <c r="Y60" s="6"/>
    </row>
    <row r="61" spans="1:25" ht="31.5" customHeight="1">
      <c r="A61" s="14">
        <v>41</v>
      </c>
      <c r="B61" s="21" t="s">
        <v>213</v>
      </c>
      <c r="C61" s="21">
        <v>1426814</v>
      </c>
      <c r="D61" s="15" t="s">
        <v>214</v>
      </c>
      <c r="E61" s="21" t="s">
        <v>215</v>
      </c>
      <c r="F61" s="22">
        <v>32988507</v>
      </c>
      <c r="G61" s="16">
        <v>45072</v>
      </c>
      <c r="H61" s="16">
        <v>45075</v>
      </c>
      <c r="I61" s="17">
        <v>22831</v>
      </c>
      <c r="J61" s="18">
        <v>15156</v>
      </c>
      <c r="K61" s="23">
        <f t="shared" si="0"/>
        <v>7675</v>
      </c>
      <c r="L61" s="4">
        <v>0</v>
      </c>
      <c r="M61" s="18">
        <v>7675</v>
      </c>
      <c r="N61" s="17">
        <f t="shared" si="1"/>
        <v>7675</v>
      </c>
      <c r="O61" s="18">
        <v>11693</v>
      </c>
      <c r="P61" s="15">
        <v>4314</v>
      </c>
      <c r="Q61" s="18">
        <v>0</v>
      </c>
      <c r="R61" s="17">
        <v>0</v>
      </c>
      <c r="S61" s="18">
        <v>15156</v>
      </c>
      <c r="T61" s="18">
        <v>1516</v>
      </c>
      <c r="U61" s="17">
        <v>13640</v>
      </c>
      <c r="V61" s="19">
        <v>45084</v>
      </c>
      <c r="W61" s="20" t="s">
        <v>216</v>
      </c>
      <c r="Y61" s="6"/>
    </row>
    <row r="62" spans="1:25" ht="31.5" customHeight="1">
      <c r="A62" s="14">
        <v>42</v>
      </c>
      <c r="B62" s="21" t="s">
        <v>217</v>
      </c>
      <c r="C62" s="21">
        <v>1229623</v>
      </c>
      <c r="D62" s="15" t="s">
        <v>218</v>
      </c>
      <c r="E62" s="21" t="s">
        <v>219</v>
      </c>
      <c r="F62" s="22" t="s">
        <v>220</v>
      </c>
      <c r="G62" s="16">
        <v>45075</v>
      </c>
      <c r="H62" s="16">
        <v>45076</v>
      </c>
      <c r="I62" s="17">
        <v>30690</v>
      </c>
      <c r="J62" s="18">
        <v>24938</v>
      </c>
      <c r="K62" s="23">
        <f t="shared" si="0"/>
        <v>5752</v>
      </c>
      <c r="L62" s="4">
        <v>0</v>
      </c>
      <c r="M62" s="18">
        <v>4440</v>
      </c>
      <c r="N62" s="17">
        <f t="shared" si="1"/>
        <v>4440</v>
      </c>
      <c r="O62" s="18">
        <v>3500</v>
      </c>
      <c r="P62" s="15">
        <v>4349</v>
      </c>
      <c r="Q62" s="18">
        <v>0</v>
      </c>
      <c r="R62" s="17">
        <v>1312</v>
      </c>
      <c r="S62" s="18">
        <v>24938</v>
      </c>
      <c r="T62" s="18">
        <v>2494</v>
      </c>
      <c r="U62" s="17">
        <v>22444</v>
      </c>
      <c r="V62" s="19">
        <v>45082</v>
      </c>
      <c r="W62" s="20" t="s">
        <v>221</v>
      </c>
      <c r="Y62" s="6"/>
    </row>
    <row r="63" spans="1:25" ht="31.5" customHeight="1">
      <c r="A63" s="14">
        <v>43</v>
      </c>
      <c r="B63" s="21" t="s">
        <v>222</v>
      </c>
      <c r="C63" s="21">
        <v>1563623</v>
      </c>
      <c r="D63" s="15" t="s">
        <v>223</v>
      </c>
      <c r="E63" s="21" t="s">
        <v>224</v>
      </c>
      <c r="F63" s="22">
        <v>33015909</v>
      </c>
      <c r="G63" s="16">
        <v>45075</v>
      </c>
      <c r="H63" s="16">
        <v>45080</v>
      </c>
      <c r="I63" s="17">
        <v>44379</v>
      </c>
      <c r="J63" s="18">
        <v>22571</v>
      </c>
      <c r="K63" s="23">
        <f t="shared" si="0"/>
        <v>21808</v>
      </c>
      <c r="L63" s="4">
        <v>9672</v>
      </c>
      <c r="M63" s="18">
        <v>12136</v>
      </c>
      <c r="N63" s="17">
        <f t="shared" si="1"/>
        <v>21808</v>
      </c>
      <c r="O63" s="18">
        <v>20000</v>
      </c>
      <c r="P63" s="15" t="s">
        <v>225</v>
      </c>
      <c r="Q63" s="18">
        <v>1808</v>
      </c>
      <c r="R63" s="17">
        <v>0</v>
      </c>
      <c r="S63" s="18">
        <v>22571</v>
      </c>
      <c r="T63" s="18">
        <v>2257</v>
      </c>
      <c r="U63" s="17">
        <v>20314</v>
      </c>
      <c r="V63" s="19">
        <v>45086</v>
      </c>
      <c r="W63" s="20" t="s">
        <v>226</v>
      </c>
      <c r="Y63" s="6"/>
    </row>
    <row r="64" spans="1:25" ht="31.5" customHeight="1">
      <c r="A64" s="14">
        <v>44</v>
      </c>
      <c r="B64" s="21" t="s">
        <v>227</v>
      </c>
      <c r="C64" s="21">
        <v>8826022</v>
      </c>
      <c r="D64" s="15" t="s">
        <v>228</v>
      </c>
      <c r="E64" s="21" t="s">
        <v>229</v>
      </c>
      <c r="F64" s="22">
        <v>23050100867</v>
      </c>
      <c r="G64" s="16">
        <v>45047</v>
      </c>
      <c r="H64" s="16">
        <v>45052</v>
      </c>
      <c r="I64" s="17">
        <v>293035</v>
      </c>
      <c r="J64" s="18">
        <v>91125</v>
      </c>
      <c r="K64" s="23">
        <f t="shared" si="0"/>
        <v>201910</v>
      </c>
      <c r="L64" s="4">
        <v>0</v>
      </c>
      <c r="M64" s="18">
        <v>201910</v>
      </c>
      <c r="N64" s="17">
        <f t="shared" si="1"/>
        <v>201910</v>
      </c>
      <c r="O64" s="18">
        <v>201910</v>
      </c>
      <c r="P64" s="15" t="s">
        <v>230</v>
      </c>
      <c r="Q64" s="18">
        <v>0</v>
      </c>
      <c r="R64" s="17">
        <v>0</v>
      </c>
      <c r="S64" s="18">
        <v>91125</v>
      </c>
      <c r="T64" s="18">
        <v>9113</v>
      </c>
      <c r="U64" s="17">
        <v>82012</v>
      </c>
      <c r="V64" s="19">
        <v>45084</v>
      </c>
      <c r="W64" s="20" t="s">
        <v>231</v>
      </c>
      <c r="Y64" s="6"/>
    </row>
    <row r="65" spans="1:25" ht="31.5" customHeight="1">
      <c r="A65" s="14">
        <v>45</v>
      </c>
      <c r="B65" s="21" t="s">
        <v>232</v>
      </c>
      <c r="C65" s="21">
        <v>1358521</v>
      </c>
      <c r="D65" s="15" t="s">
        <v>233</v>
      </c>
      <c r="E65" s="21" t="s">
        <v>234</v>
      </c>
      <c r="F65" s="22">
        <v>23051001493</v>
      </c>
      <c r="G65" s="16">
        <v>45056</v>
      </c>
      <c r="H65" s="16">
        <v>45058</v>
      </c>
      <c r="I65" s="17">
        <v>30841</v>
      </c>
      <c r="J65" s="18">
        <v>25700</v>
      </c>
      <c r="K65" s="23">
        <f t="shared" si="0"/>
        <v>5141</v>
      </c>
      <c r="L65" s="4">
        <v>0</v>
      </c>
      <c r="M65" s="18">
        <v>5141</v>
      </c>
      <c r="N65" s="17">
        <f t="shared" si="1"/>
        <v>5141</v>
      </c>
      <c r="O65" s="18">
        <v>5141</v>
      </c>
      <c r="P65" s="15">
        <v>3157</v>
      </c>
      <c r="Q65" s="18">
        <v>0</v>
      </c>
      <c r="R65" s="17">
        <v>0</v>
      </c>
      <c r="S65" s="18">
        <v>25700</v>
      </c>
      <c r="T65" s="18">
        <v>2570</v>
      </c>
      <c r="U65" s="17">
        <v>23130</v>
      </c>
      <c r="V65" s="19">
        <v>45085</v>
      </c>
      <c r="W65" s="20" t="s">
        <v>235</v>
      </c>
      <c r="Y65" s="6"/>
    </row>
    <row r="66" spans="1:25" ht="31.5" customHeight="1">
      <c r="A66" s="14">
        <v>46</v>
      </c>
      <c r="B66" s="21" t="s">
        <v>236</v>
      </c>
      <c r="C66" s="21">
        <v>1447623</v>
      </c>
      <c r="D66" s="15" t="s">
        <v>237</v>
      </c>
      <c r="E66" s="21" t="s">
        <v>238</v>
      </c>
      <c r="F66" s="22" t="s">
        <v>239</v>
      </c>
      <c r="G66" s="16">
        <v>45064</v>
      </c>
      <c r="H66" s="16">
        <v>45066</v>
      </c>
      <c r="I66" s="17">
        <v>35346</v>
      </c>
      <c r="J66" s="18">
        <v>23929</v>
      </c>
      <c r="K66" s="23">
        <f t="shared" si="0"/>
        <v>11417</v>
      </c>
      <c r="L66" s="4">
        <v>0</v>
      </c>
      <c r="M66" s="18">
        <v>9742</v>
      </c>
      <c r="N66" s="17">
        <f t="shared" si="1"/>
        <v>9742</v>
      </c>
      <c r="O66" s="18">
        <v>9742</v>
      </c>
      <c r="P66" s="15">
        <v>3746</v>
      </c>
      <c r="Q66" s="18">
        <v>0</v>
      </c>
      <c r="R66" s="17">
        <v>1675</v>
      </c>
      <c r="S66" s="18">
        <v>23929</v>
      </c>
      <c r="T66" s="18">
        <v>2393</v>
      </c>
      <c r="U66" s="17">
        <v>21536</v>
      </c>
      <c r="V66" s="19">
        <v>45082</v>
      </c>
      <c r="W66" s="20" t="s">
        <v>240</v>
      </c>
      <c r="Y66" s="6"/>
    </row>
    <row r="67" spans="1:25" ht="31.5" customHeight="1">
      <c r="A67" s="14">
        <v>47</v>
      </c>
      <c r="B67" s="21" t="s">
        <v>241</v>
      </c>
      <c r="C67" s="21">
        <v>8053122</v>
      </c>
      <c r="D67" s="15" t="s">
        <v>242</v>
      </c>
      <c r="E67" s="21" t="s">
        <v>243</v>
      </c>
      <c r="F67" s="22" t="s">
        <v>244</v>
      </c>
      <c r="G67" s="16">
        <v>45061</v>
      </c>
      <c r="H67" s="16">
        <v>45068</v>
      </c>
      <c r="I67" s="17">
        <v>60612</v>
      </c>
      <c r="J67" s="18">
        <v>58957</v>
      </c>
      <c r="K67" s="23">
        <f t="shared" si="0"/>
        <v>1655</v>
      </c>
      <c r="L67" s="4">
        <v>0</v>
      </c>
      <c r="M67" s="18">
        <v>1655</v>
      </c>
      <c r="N67" s="17">
        <f t="shared" si="1"/>
        <v>1655</v>
      </c>
      <c r="O67" s="18">
        <v>1655</v>
      </c>
      <c r="P67" s="15">
        <v>3834</v>
      </c>
      <c r="Q67" s="18">
        <v>0</v>
      </c>
      <c r="R67" s="17">
        <v>2037</v>
      </c>
      <c r="S67" s="18">
        <v>56920</v>
      </c>
      <c r="T67" s="18">
        <v>5692</v>
      </c>
      <c r="U67" s="17">
        <v>51228</v>
      </c>
      <c r="V67" s="19">
        <v>45082</v>
      </c>
      <c r="W67" s="20" t="s">
        <v>245</v>
      </c>
      <c r="Y67" s="6"/>
    </row>
    <row r="68" spans="1:25" ht="31.5" customHeight="1">
      <c r="A68" s="14">
        <v>48</v>
      </c>
      <c r="B68" s="21" t="s">
        <v>246</v>
      </c>
      <c r="C68" s="21">
        <v>1004718</v>
      </c>
      <c r="D68" s="15" t="s">
        <v>247</v>
      </c>
      <c r="E68" s="21" t="s">
        <v>248</v>
      </c>
      <c r="F68" s="22" t="s">
        <v>249</v>
      </c>
      <c r="G68" s="16">
        <v>45072</v>
      </c>
      <c r="H68" s="16">
        <v>45072</v>
      </c>
      <c r="I68" s="17">
        <v>10613</v>
      </c>
      <c r="J68" s="18">
        <v>8671</v>
      </c>
      <c r="K68" s="23">
        <f t="shared" si="0"/>
        <v>1942</v>
      </c>
      <c r="L68" s="4">
        <v>0</v>
      </c>
      <c r="M68" s="18">
        <v>1486</v>
      </c>
      <c r="N68" s="17">
        <f t="shared" si="1"/>
        <v>1486</v>
      </c>
      <c r="O68" s="18">
        <v>1486</v>
      </c>
      <c r="P68" s="15">
        <v>4094</v>
      </c>
      <c r="Q68" s="18">
        <v>0</v>
      </c>
      <c r="R68" s="17">
        <v>456</v>
      </c>
      <c r="S68" s="18">
        <v>8671</v>
      </c>
      <c r="T68" s="18">
        <v>867</v>
      </c>
      <c r="U68" s="17">
        <v>7804</v>
      </c>
      <c r="V68" s="19">
        <v>45086</v>
      </c>
      <c r="W68" s="20" t="s">
        <v>250</v>
      </c>
      <c r="Y68" s="6"/>
    </row>
    <row r="69" spans="1:25" ht="31.5" customHeight="1">
      <c r="A69" s="14">
        <v>49</v>
      </c>
      <c r="B69" s="21" t="s">
        <v>251</v>
      </c>
      <c r="C69" s="21">
        <v>827021</v>
      </c>
      <c r="D69" s="15" t="s">
        <v>252</v>
      </c>
      <c r="E69" s="21" t="s">
        <v>253</v>
      </c>
      <c r="F69" s="22" t="s">
        <v>254</v>
      </c>
      <c r="G69" s="16">
        <v>45067</v>
      </c>
      <c r="H69" s="16">
        <v>45072</v>
      </c>
      <c r="I69" s="17">
        <v>117631</v>
      </c>
      <c r="J69" s="18">
        <v>98003</v>
      </c>
      <c r="K69" s="23">
        <f t="shared" si="0"/>
        <v>19628</v>
      </c>
      <c r="L69" s="4">
        <v>0</v>
      </c>
      <c r="M69" s="18">
        <v>19628</v>
      </c>
      <c r="N69" s="17">
        <f t="shared" si="1"/>
        <v>19628</v>
      </c>
      <c r="O69" s="18">
        <v>19628</v>
      </c>
      <c r="P69" s="15">
        <v>4855</v>
      </c>
      <c r="Q69" s="18">
        <v>0</v>
      </c>
      <c r="R69" s="17">
        <v>0</v>
      </c>
      <c r="S69" s="18">
        <v>98003</v>
      </c>
      <c r="T69" s="18">
        <v>9800</v>
      </c>
      <c r="U69" s="17">
        <v>88203</v>
      </c>
      <c r="V69" s="19">
        <v>45083</v>
      </c>
      <c r="W69" s="20" t="s">
        <v>255</v>
      </c>
      <c r="Y69" s="6"/>
    </row>
    <row r="70" spans="1:25" ht="31.5" customHeight="1">
      <c r="A70" s="14">
        <v>50</v>
      </c>
      <c r="B70" s="21" t="s">
        <v>256</v>
      </c>
      <c r="C70" s="21">
        <v>1465023</v>
      </c>
      <c r="D70" s="15" t="s">
        <v>257</v>
      </c>
      <c r="E70" s="21" t="s">
        <v>258</v>
      </c>
      <c r="F70" s="22" t="s">
        <v>259</v>
      </c>
      <c r="G70" s="16">
        <v>45072</v>
      </c>
      <c r="H70" s="16">
        <v>45073</v>
      </c>
      <c r="I70" s="17">
        <v>28731</v>
      </c>
      <c r="J70" s="18">
        <v>23134</v>
      </c>
      <c r="K70" s="23">
        <f t="shared" si="0"/>
        <v>5597</v>
      </c>
      <c r="L70" s="4">
        <v>0</v>
      </c>
      <c r="M70" s="18">
        <v>5597</v>
      </c>
      <c r="N70" s="17">
        <f t="shared" si="1"/>
        <v>5597</v>
      </c>
      <c r="O70" s="18">
        <v>5597</v>
      </c>
      <c r="P70" s="15">
        <v>4176</v>
      </c>
      <c r="Q70" s="18">
        <v>0</v>
      </c>
      <c r="R70" s="17">
        <v>0</v>
      </c>
      <c r="S70" s="18">
        <v>23134</v>
      </c>
      <c r="T70" s="18">
        <v>2313</v>
      </c>
      <c r="U70" s="17">
        <v>20821</v>
      </c>
      <c r="V70" s="19">
        <v>45085</v>
      </c>
      <c r="W70" s="20" t="s">
        <v>260</v>
      </c>
      <c r="Y70" s="6"/>
    </row>
    <row r="71" spans="1:25" ht="31.5" customHeight="1">
      <c r="A71" s="14">
        <v>51</v>
      </c>
      <c r="B71" s="21" t="s">
        <v>261</v>
      </c>
      <c r="C71" s="21">
        <v>1847520</v>
      </c>
      <c r="D71" s="15" t="s">
        <v>262</v>
      </c>
      <c r="E71" s="21" t="s">
        <v>263</v>
      </c>
      <c r="F71" s="22" t="s">
        <v>264</v>
      </c>
      <c r="G71" s="16">
        <v>45070</v>
      </c>
      <c r="H71" s="16">
        <v>45073</v>
      </c>
      <c r="I71" s="17">
        <v>24427</v>
      </c>
      <c r="J71" s="18">
        <v>21798</v>
      </c>
      <c r="K71" s="23">
        <f t="shared" si="0"/>
        <v>2629</v>
      </c>
      <c r="L71" s="4">
        <v>0</v>
      </c>
      <c r="M71" s="18">
        <v>1482</v>
      </c>
      <c r="N71" s="17">
        <f t="shared" si="1"/>
        <v>1482</v>
      </c>
      <c r="O71" s="18">
        <v>1482</v>
      </c>
      <c r="P71" s="15">
        <v>4171</v>
      </c>
      <c r="Q71" s="18">
        <v>0</v>
      </c>
      <c r="R71" s="17">
        <v>1147</v>
      </c>
      <c r="S71" s="18">
        <v>21798</v>
      </c>
      <c r="T71" s="18">
        <v>2180</v>
      </c>
      <c r="U71" s="17">
        <v>19618</v>
      </c>
      <c r="V71" s="19">
        <v>45082</v>
      </c>
      <c r="W71" s="20" t="s">
        <v>265</v>
      </c>
      <c r="Y71" s="6"/>
    </row>
    <row r="72" spans="1:25" ht="31.5" customHeight="1">
      <c r="A72" s="14">
        <v>52</v>
      </c>
      <c r="B72" s="21" t="s">
        <v>266</v>
      </c>
      <c r="C72" s="21">
        <v>662323</v>
      </c>
      <c r="D72" s="15" t="s">
        <v>267</v>
      </c>
      <c r="E72" s="21" t="s">
        <v>268</v>
      </c>
      <c r="F72" s="22" t="s">
        <v>269</v>
      </c>
      <c r="G72" s="16">
        <v>45071</v>
      </c>
      <c r="H72" s="16">
        <v>45075</v>
      </c>
      <c r="I72" s="17">
        <v>121475</v>
      </c>
      <c r="J72" s="18">
        <v>116975</v>
      </c>
      <c r="K72" s="23">
        <f t="shared" si="0"/>
        <v>4500</v>
      </c>
      <c r="L72" s="4">
        <v>0</v>
      </c>
      <c r="M72" s="18">
        <v>4500</v>
      </c>
      <c r="N72" s="17">
        <f t="shared" si="1"/>
        <v>4500</v>
      </c>
      <c r="O72" s="18">
        <v>4500</v>
      </c>
      <c r="P72" s="15">
        <v>4306</v>
      </c>
      <c r="Q72" s="18">
        <v>0</v>
      </c>
      <c r="R72" s="17">
        <v>0</v>
      </c>
      <c r="S72" s="18">
        <v>116975</v>
      </c>
      <c r="T72" s="18">
        <v>11698</v>
      </c>
      <c r="U72" s="17">
        <v>105277</v>
      </c>
      <c r="V72" s="19">
        <v>45082</v>
      </c>
      <c r="W72" s="20" t="s">
        <v>270</v>
      </c>
      <c r="Y72" s="6"/>
    </row>
    <row r="73" spans="1:25" ht="31.5" customHeight="1">
      <c r="A73" s="14">
        <v>53</v>
      </c>
      <c r="B73" s="21" t="s">
        <v>271</v>
      </c>
      <c r="C73" s="21">
        <v>1484223</v>
      </c>
      <c r="D73" s="15" t="s">
        <v>272</v>
      </c>
      <c r="E73" s="21" t="s">
        <v>273</v>
      </c>
      <c r="F73" s="22" t="s">
        <v>274</v>
      </c>
      <c r="G73" s="16">
        <v>45071</v>
      </c>
      <c r="H73" s="16">
        <v>45075</v>
      </c>
      <c r="I73" s="17">
        <v>155178</v>
      </c>
      <c r="J73" s="18">
        <v>155178</v>
      </c>
      <c r="K73" s="23">
        <f t="shared" si="0"/>
        <v>0</v>
      </c>
      <c r="L73" s="4">
        <v>0</v>
      </c>
      <c r="M73" s="18">
        <v>0</v>
      </c>
      <c r="N73" s="17">
        <f t="shared" si="1"/>
        <v>0</v>
      </c>
      <c r="O73" s="18">
        <v>0</v>
      </c>
      <c r="P73" s="15" t="s">
        <v>275</v>
      </c>
      <c r="Q73" s="18">
        <v>0</v>
      </c>
      <c r="R73" s="17">
        <v>0</v>
      </c>
      <c r="S73" s="18">
        <v>155178</v>
      </c>
      <c r="T73" s="18">
        <v>15518</v>
      </c>
      <c r="U73" s="17">
        <v>139660</v>
      </c>
      <c r="V73" s="19">
        <v>45082</v>
      </c>
      <c r="W73" s="20" t="s">
        <v>276</v>
      </c>
      <c r="Y73" s="6"/>
    </row>
    <row r="74" spans="1:25" ht="31.5" customHeight="1">
      <c r="A74" s="14">
        <v>54</v>
      </c>
      <c r="B74" s="21" t="s">
        <v>277</v>
      </c>
      <c r="C74" s="21">
        <v>1534723</v>
      </c>
      <c r="D74" s="15" t="s">
        <v>278</v>
      </c>
      <c r="E74" s="21" t="s">
        <v>279</v>
      </c>
      <c r="F74" s="22" t="s">
        <v>280</v>
      </c>
      <c r="G74" s="16">
        <v>45073</v>
      </c>
      <c r="H74" s="16">
        <v>45076</v>
      </c>
      <c r="I74" s="17">
        <v>69700</v>
      </c>
      <c r="J74" s="18">
        <v>66855</v>
      </c>
      <c r="K74" s="23">
        <f t="shared" si="0"/>
        <v>2845</v>
      </c>
      <c r="L74" s="4">
        <v>0</v>
      </c>
      <c r="M74" s="18">
        <v>2800</v>
      </c>
      <c r="N74" s="17">
        <f t="shared" si="1"/>
        <v>2800</v>
      </c>
      <c r="O74" s="18">
        <v>2300</v>
      </c>
      <c r="P74" s="15">
        <v>4354</v>
      </c>
      <c r="Q74" s="18">
        <v>0</v>
      </c>
      <c r="R74" s="17">
        <v>45</v>
      </c>
      <c r="S74" s="18">
        <v>66855</v>
      </c>
      <c r="T74" s="18">
        <v>6686</v>
      </c>
      <c r="U74" s="17">
        <v>60169</v>
      </c>
      <c r="V74" s="19">
        <v>45082</v>
      </c>
      <c r="W74" s="20" t="s">
        <v>281</v>
      </c>
      <c r="Y74" s="6"/>
    </row>
    <row r="75" spans="1:25" ht="31.5" customHeight="1">
      <c r="A75" s="14">
        <v>55</v>
      </c>
      <c r="B75" s="21" t="s">
        <v>282</v>
      </c>
      <c r="C75" s="21">
        <v>1545323</v>
      </c>
      <c r="D75" s="15" t="s">
        <v>283</v>
      </c>
      <c r="E75" s="21" t="s">
        <v>284</v>
      </c>
      <c r="F75" s="22" t="s">
        <v>285</v>
      </c>
      <c r="G75" s="16">
        <v>45073</v>
      </c>
      <c r="H75" s="16">
        <v>45077</v>
      </c>
      <c r="I75" s="17">
        <v>46097</v>
      </c>
      <c r="J75" s="18">
        <v>27369</v>
      </c>
      <c r="K75" s="23">
        <f t="shared" si="0"/>
        <v>18728</v>
      </c>
      <c r="L75" s="4">
        <v>11729</v>
      </c>
      <c r="M75" s="18">
        <v>5518</v>
      </c>
      <c r="N75" s="17">
        <f t="shared" si="1"/>
        <v>17247</v>
      </c>
      <c r="O75" s="18">
        <v>17247</v>
      </c>
      <c r="P75" s="15">
        <v>4453</v>
      </c>
      <c r="Q75" s="18">
        <v>0</v>
      </c>
      <c r="R75" s="17">
        <v>1480</v>
      </c>
      <c r="S75" s="18">
        <v>27369</v>
      </c>
      <c r="T75" s="18">
        <v>2737</v>
      </c>
      <c r="U75" s="17">
        <v>24632</v>
      </c>
      <c r="V75" s="19">
        <v>45084</v>
      </c>
      <c r="W75" s="20" t="s">
        <v>286</v>
      </c>
      <c r="Y75" s="6"/>
    </row>
    <row r="76" spans="1:25" ht="31.5" customHeight="1">
      <c r="A76" s="14">
        <v>56</v>
      </c>
      <c r="B76" s="21" t="s">
        <v>287</v>
      </c>
      <c r="C76" s="21">
        <v>4840218</v>
      </c>
      <c r="D76" s="15" t="s">
        <v>288</v>
      </c>
      <c r="E76" s="21" t="s">
        <v>289</v>
      </c>
      <c r="F76" s="22" t="s">
        <v>290</v>
      </c>
      <c r="G76" s="16">
        <v>45073</v>
      </c>
      <c r="H76" s="16">
        <v>45078</v>
      </c>
      <c r="I76" s="17">
        <v>54007</v>
      </c>
      <c r="J76" s="18">
        <v>41895</v>
      </c>
      <c r="K76" s="23">
        <f t="shared" si="0"/>
        <v>12112</v>
      </c>
      <c r="L76" s="4">
        <v>0</v>
      </c>
      <c r="M76" s="18">
        <v>9788</v>
      </c>
      <c r="N76" s="17">
        <f t="shared" si="1"/>
        <v>9788</v>
      </c>
      <c r="O76" s="18">
        <v>9788</v>
      </c>
      <c r="P76" s="15">
        <v>4487</v>
      </c>
      <c r="Q76" s="18">
        <v>0</v>
      </c>
      <c r="R76" s="17">
        <v>2324</v>
      </c>
      <c r="S76" s="18">
        <v>41895</v>
      </c>
      <c r="T76" s="18">
        <v>4190</v>
      </c>
      <c r="U76" s="17">
        <v>37705</v>
      </c>
      <c r="V76" s="19">
        <v>45084</v>
      </c>
      <c r="W76" s="20" t="s">
        <v>291</v>
      </c>
      <c r="Y76" s="6"/>
    </row>
    <row r="77" spans="1:25" ht="31.5" customHeight="1">
      <c r="A77" s="14">
        <v>57</v>
      </c>
      <c r="B77" s="21" t="s">
        <v>292</v>
      </c>
      <c r="C77" s="21">
        <v>2520417</v>
      </c>
      <c r="D77" s="15" t="s">
        <v>293</v>
      </c>
      <c r="E77" s="21" t="s">
        <v>294</v>
      </c>
      <c r="F77" s="22">
        <v>33031439</v>
      </c>
      <c r="G77" s="16">
        <v>45076</v>
      </c>
      <c r="H77" s="16">
        <v>45078</v>
      </c>
      <c r="I77" s="17">
        <v>89996</v>
      </c>
      <c r="J77" s="18">
        <v>84292</v>
      </c>
      <c r="K77" s="23">
        <f t="shared" si="0"/>
        <v>5704</v>
      </c>
      <c r="L77" s="4">
        <v>0</v>
      </c>
      <c r="M77" s="18">
        <v>5704</v>
      </c>
      <c r="N77" s="17">
        <f t="shared" si="1"/>
        <v>5704</v>
      </c>
      <c r="O77" s="18">
        <v>5704</v>
      </c>
      <c r="P77" s="15">
        <v>4495</v>
      </c>
      <c r="Q77" s="18">
        <v>0</v>
      </c>
      <c r="R77" s="17">
        <v>0</v>
      </c>
      <c r="S77" s="18">
        <v>84292</v>
      </c>
      <c r="T77" s="18">
        <v>8429</v>
      </c>
      <c r="U77" s="17">
        <v>75863</v>
      </c>
      <c r="V77" s="19">
        <v>45086</v>
      </c>
      <c r="W77" s="20" t="s">
        <v>295</v>
      </c>
      <c r="Y77" s="6"/>
    </row>
    <row r="78" spans="1:25" ht="31.5" customHeight="1">
      <c r="A78" s="14">
        <v>58</v>
      </c>
      <c r="B78" s="21" t="s">
        <v>296</v>
      </c>
      <c r="C78" s="21">
        <v>15422</v>
      </c>
      <c r="D78" s="15" t="s">
        <v>297</v>
      </c>
      <c r="E78" s="21" t="s">
        <v>298</v>
      </c>
      <c r="F78" s="22" t="s">
        <v>299</v>
      </c>
      <c r="G78" s="16">
        <v>45074</v>
      </c>
      <c r="H78" s="16">
        <v>45078</v>
      </c>
      <c r="I78" s="17">
        <v>161698</v>
      </c>
      <c r="J78" s="18">
        <v>155178</v>
      </c>
      <c r="K78" s="23">
        <f t="shared" si="0"/>
        <v>6520</v>
      </c>
      <c r="L78" s="4">
        <v>0</v>
      </c>
      <c r="M78" s="18">
        <v>6520</v>
      </c>
      <c r="N78" s="17">
        <f t="shared" si="1"/>
        <v>6520</v>
      </c>
      <c r="O78" s="18">
        <v>6520</v>
      </c>
      <c r="P78" s="15">
        <v>4501</v>
      </c>
      <c r="Q78" s="18">
        <v>0</v>
      </c>
      <c r="R78" s="17">
        <v>0</v>
      </c>
      <c r="S78" s="18">
        <v>155178</v>
      </c>
      <c r="T78" s="18">
        <v>15518</v>
      </c>
      <c r="U78" s="17">
        <v>139660</v>
      </c>
      <c r="V78" s="19">
        <v>45084</v>
      </c>
      <c r="W78" s="20" t="s">
        <v>300</v>
      </c>
      <c r="Y78" s="6"/>
    </row>
    <row r="79" spans="1:25" ht="31.5" customHeight="1">
      <c r="A79" s="14">
        <v>59</v>
      </c>
      <c r="B79" s="21" t="s">
        <v>301</v>
      </c>
      <c r="C79" s="21">
        <v>1600923</v>
      </c>
      <c r="D79" s="15" t="s">
        <v>302</v>
      </c>
      <c r="E79" s="21" t="s">
        <v>303</v>
      </c>
      <c r="F79" s="22" t="s">
        <v>304</v>
      </c>
      <c r="G79" s="16">
        <v>45078</v>
      </c>
      <c r="H79" s="16">
        <v>45079</v>
      </c>
      <c r="I79" s="17">
        <v>68800</v>
      </c>
      <c r="J79" s="18">
        <v>66000</v>
      </c>
      <c r="K79" s="23">
        <f t="shared" si="0"/>
        <v>2800</v>
      </c>
      <c r="L79" s="4">
        <v>0</v>
      </c>
      <c r="M79" s="18">
        <v>2800</v>
      </c>
      <c r="N79" s="17">
        <f t="shared" si="1"/>
        <v>2800</v>
      </c>
      <c r="O79" s="18">
        <v>2800</v>
      </c>
      <c r="P79" s="15">
        <v>4544</v>
      </c>
      <c r="Q79" s="18">
        <v>0</v>
      </c>
      <c r="R79" s="17">
        <v>0</v>
      </c>
      <c r="S79" s="18">
        <v>66000</v>
      </c>
      <c r="T79" s="18">
        <v>6600</v>
      </c>
      <c r="U79" s="17">
        <v>59400</v>
      </c>
      <c r="V79" s="19">
        <v>45084</v>
      </c>
      <c r="W79" s="20" t="s">
        <v>305</v>
      </c>
      <c r="Y79" s="6"/>
    </row>
    <row r="80" spans="1:25" ht="31.5" customHeight="1">
      <c r="A80" s="14">
        <v>60</v>
      </c>
      <c r="B80" s="21" t="s">
        <v>306</v>
      </c>
      <c r="C80" s="21">
        <v>1481716</v>
      </c>
      <c r="D80" s="15" t="s">
        <v>307</v>
      </c>
      <c r="E80" s="21" t="s">
        <v>308</v>
      </c>
      <c r="F80" s="22">
        <v>631533</v>
      </c>
      <c r="G80" s="16">
        <v>45043</v>
      </c>
      <c r="H80" s="16">
        <v>45043</v>
      </c>
      <c r="I80" s="17">
        <v>22487</v>
      </c>
      <c r="J80" s="18">
        <v>20501</v>
      </c>
      <c r="K80" s="23">
        <f t="shared" si="0"/>
        <v>1986</v>
      </c>
      <c r="L80" s="4">
        <v>0</v>
      </c>
      <c r="M80" s="18">
        <v>1902</v>
      </c>
      <c r="N80" s="17">
        <f t="shared" si="1"/>
        <v>1902</v>
      </c>
      <c r="O80" s="18">
        <v>22487</v>
      </c>
      <c r="P80" s="15" t="s">
        <v>309</v>
      </c>
      <c r="Q80" s="18">
        <v>0</v>
      </c>
      <c r="R80" s="17">
        <v>84</v>
      </c>
      <c r="S80" s="18">
        <v>20501</v>
      </c>
      <c r="T80" s="18">
        <v>2050</v>
      </c>
      <c r="U80" s="17">
        <v>18451</v>
      </c>
      <c r="V80" s="19">
        <v>45080</v>
      </c>
      <c r="W80" s="20" t="s">
        <v>310</v>
      </c>
      <c r="Y80" s="6"/>
    </row>
    <row r="81" spans="1:25" ht="31.5" customHeight="1">
      <c r="A81" s="14">
        <v>61</v>
      </c>
      <c r="B81" s="21" t="s">
        <v>311</v>
      </c>
      <c r="C81" s="21">
        <v>1172322</v>
      </c>
      <c r="D81" s="15" t="s">
        <v>312</v>
      </c>
      <c r="E81" s="21" t="s">
        <v>313</v>
      </c>
      <c r="F81" s="22" t="s">
        <v>314</v>
      </c>
      <c r="G81" s="16">
        <v>45062</v>
      </c>
      <c r="H81" s="16">
        <v>45065</v>
      </c>
      <c r="I81" s="17">
        <v>34871</v>
      </c>
      <c r="J81" s="18">
        <v>30446</v>
      </c>
      <c r="K81" s="23">
        <f t="shared" si="0"/>
        <v>4425</v>
      </c>
      <c r="L81" s="4">
        <v>1602</v>
      </c>
      <c r="M81" s="18">
        <v>1224</v>
      </c>
      <c r="N81" s="17">
        <f t="shared" si="1"/>
        <v>2826</v>
      </c>
      <c r="O81" s="18">
        <v>34871</v>
      </c>
      <c r="P81" s="15" t="s">
        <v>315</v>
      </c>
      <c r="Q81" s="18">
        <v>0</v>
      </c>
      <c r="R81" s="17">
        <v>1599</v>
      </c>
      <c r="S81" s="18">
        <v>30446</v>
      </c>
      <c r="T81" s="18">
        <v>3045</v>
      </c>
      <c r="U81" s="17">
        <v>27401</v>
      </c>
      <c r="V81" s="19">
        <v>45087</v>
      </c>
      <c r="W81" s="20" t="s">
        <v>316</v>
      </c>
      <c r="Y81" s="6"/>
    </row>
    <row r="82" spans="1:25" ht="31.5" customHeight="1">
      <c r="A82" s="14">
        <v>62</v>
      </c>
      <c r="B82" s="21" t="s">
        <v>317</v>
      </c>
      <c r="C82" s="21">
        <v>1805120</v>
      </c>
      <c r="D82" s="15" t="s">
        <v>318</v>
      </c>
      <c r="E82" s="21" t="s">
        <v>319</v>
      </c>
      <c r="F82" s="22" t="s">
        <v>320</v>
      </c>
      <c r="G82" s="16">
        <v>45069</v>
      </c>
      <c r="H82" s="16">
        <v>45077</v>
      </c>
      <c r="I82" s="17">
        <v>96101</v>
      </c>
      <c r="J82" s="18">
        <v>74333</v>
      </c>
      <c r="K82" s="23">
        <f t="shared" si="0"/>
        <v>21768</v>
      </c>
      <c r="L82" s="4">
        <v>0</v>
      </c>
      <c r="M82" s="18">
        <v>17126</v>
      </c>
      <c r="N82" s="17">
        <f t="shared" si="1"/>
        <v>17126</v>
      </c>
      <c r="O82" s="18">
        <v>17126</v>
      </c>
      <c r="P82" s="15">
        <v>4443</v>
      </c>
      <c r="Q82" s="18">
        <v>0</v>
      </c>
      <c r="R82" s="17">
        <v>4642</v>
      </c>
      <c r="S82" s="18">
        <v>74333</v>
      </c>
      <c r="T82" s="18">
        <v>7433</v>
      </c>
      <c r="U82" s="17">
        <v>66900</v>
      </c>
      <c r="V82" s="19">
        <v>45087</v>
      </c>
      <c r="W82" s="20" t="s">
        <v>321</v>
      </c>
      <c r="Y82" s="6"/>
    </row>
    <row r="83" spans="1:25" ht="31.5" customHeight="1">
      <c r="A83" s="14">
        <v>63</v>
      </c>
      <c r="B83" s="21" t="s">
        <v>322</v>
      </c>
      <c r="C83" s="21">
        <v>8786822</v>
      </c>
      <c r="D83" s="15" t="s">
        <v>323</v>
      </c>
      <c r="E83" s="21" t="s">
        <v>324</v>
      </c>
      <c r="F83" s="22" t="s">
        <v>325</v>
      </c>
      <c r="G83" s="16">
        <v>45076</v>
      </c>
      <c r="H83" s="16">
        <v>45078</v>
      </c>
      <c r="I83" s="17">
        <v>60056</v>
      </c>
      <c r="J83" s="18">
        <v>60056</v>
      </c>
      <c r="K83" s="23">
        <f t="shared" si="0"/>
        <v>0</v>
      </c>
      <c r="L83" s="4">
        <v>0</v>
      </c>
      <c r="M83" s="18">
        <v>0</v>
      </c>
      <c r="N83" s="17">
        <f t="shared" si="1"/>
        <v>0</v>
      </c>
      <c r="O83" s="18">
        <v>0</v>
      </c>
      <c r="P83" s="15" t="s">
        <v>326</v>
      </c>
      <c r="Q83" s="18">
        <v>0</v>
      </c>
      <c r="R83" s="17">
        <v>0</v>
      </c>
      <c r="S83" s="18">
        <v>60056</v>
      </c>
      <c r="T83" s="18">
        <v>6006</v>
      </c>
      <c r="U83" s="17">
        <v>54050</v>
      </c>
      <c r="V83" s="19">
        <v>45086</v>
      </c>
      <c r="W83" s="20" t="s">
        <v>327</v>
      </c>
      <c r="Y83" s="6"/>
    </row>
    <row r="84" spans="1:25" ht="31.5" customHeight="1">
      <c r="A84" s="14">
        <v>64</v>
      </c>
      <c r="B84" s="21" t="s">
        <v>328</v>
      </c>
      <c r="C84" s="21">
        <v>3504316</v>
      </c>
      <c r="D84" s="15" t="s">
        <v>329</v>
      </c>
      <c r="E84" s="21" t="s">
        <v>330</v>
      </c>
      <c r="F84" s="22" t="s">
        <v>331</v>
      </c>
      <c r="G84" s="16">
        <v>45075</v>
      </c>
      <c r="H84" s="16">
        <v>45080</v>
      </c>
      <c r="I84" s="17">
        <v>65374</v>
      </c>
      <c r="J84" s="18">
        <v>30093</v>
      </c>
      <c r="K84" s="23">
        <f t="shared" si="0"/>
        <v>35281</v>
      </c>
      <c r="L84" s="4">
        <v>12897</v>
      </c>
      <c r="M84" s="18">
        <v>20121</v>
      </c>
      <c r="N84" s="17">
        <f t="shared" si="1"/>
        <v>33018</v>
      </c>
      <c r="O84" s="18">
        <v>33018</v>
      </c>
      <c r="P84" s="15">
        <v>4651</v>
      </c>
      <c r="Q84" s="18">
        <v>0</v>
      </c>
      <c r="R84" s="17">
        <v>2263</v>
      </c>
      <c r="S84" s="18">
        <v>30093</v>
      </c>
      <c r="T84" s="18">
        <v>3009</v>
      </c>
      <c r="U84" s="17">
        <v>27084</v>
      </c>
      <c r="V84" s="19">
        <v>45087</v>
      </c>
      <c r="W84" s="20" t="s">
        <v>332</v>
      </c>
      <c r="Y84" s="6"/>
    </row>
    <row r="85" spans="1:25" ht="31.5" customHeight="1">
      <c r="A85" s="14">
        <v>65</v>
      </c>
      <c r="B85" s="21" t="s">
        <v>333</v>
      </c>
      <c r="C85" s="21">
        <v>1542323</v>
      </c>
      <c r="D85" s="15" t="s">
        <v>334</v>
      </c>
      <c r="E85" s="21" t="s">
        <v>335</v>
      </c>
      <c r="F85" s="22" t="s">
        <v>336</v>
      </c>
      <c r="G85" s="16">
        <v>45078</v>
      </c>
      <c r="H85" s="16">
        <v>45081</v>
      </c>
      <c r="I85" s="17">
        <v>93500</v>
      </c>
      <c r="J85" s="18">
        <v>90000</v>
      </c>
      <c r="K85" s="23">
        <f t="shared" si="0"/>
        <v>3500</v>
      </c>
      <c r="L85" s="4">
        <v>0</v>
      </c>
      <c r="M85" s="18">
        <v>3500</v>
      </c>
      <c r="N85" s="17">
        <f t="shared" si="1"/>
        <v>3500</v>
      </c>
      <c r="O85" s="18">
        <v>3500</v>
      </c>
      <c r="P85" s="15">
        <v>4708</v>
      </c>
      <c r="Q85" s="18">
        <v>0</v>
      </c>
      <c r="R85" s="17">
        <v>0</v>
      </c>
      <c r="S85" s="18">
        <v>90000</v>
      </c>
      <c r="T85" s="18">
        <v>9000</v>
      </c>
      <c r="U85" s="17">
        <v>81000</v>
      </c>
      <c r="V85" s="19">
        <v>45087</v>
      </c>
      <c r="W85" s="20" t="s">
        <v>337</v>
      </c>
      <c r="Y85" s="6"/>
    </row>
    <row r="86" spans="1:25" ht="31.5" customHeight="1">
      <c r="A86" s="14">
        <v>66</v>
      </c>
      <c r="B86" s="21" t="s">
        <v>338</v>
      </c>
      <c r="C86" s="21">
        <v>998117</v>
      </c>
      <c r="D86" s="15" t="s">
        <v>339</v>
      </c>
      <c r="E86" s="21" t="s">
        <v>340</v>
      </c>
      <c r="F86" s="22" t="s">
        <v>341</v>
      </c>
      <c r="G86" s="16">
        <v>45076</v>
      </c>
      <c r="H86" s="16">
        <v>45081</v>
      </c>
      <c r="I86" s="17">
        <v>105739</v>
      </c>
      <c r="J86" s="18">
        <v>79785</v>
      </c>
      <c r="K86" s="23">
        <f t="shared" si="0"/>
        <v>25954</v>
      </c>
      <c r="L86" s="4">
        <v>0</v>
      </c>
      <c r="M86" s="18">
        <v>21755</v>
      </c>
      <c r="N86" s="17">
        <f t="shared" si="1"/>
        <v>21755</v>
      </c>
      <c r="O86" s="18">
        <v>16340</v>
      </c>
      <c r="P86" s="15">
        <v>4728</v>
      </c>
      <c r="Q86" s="18">
        <v>0</v>
      </c>
      <c r="R86" s="17">
        <v>4199</v>
      </c>
      <c r="S86" s="18">
        <v>79785</v>
      </c>
      <c r="T86" s="18">
        <v>7979</v>
      </c>
      <c r="U86" s="17">
        <v>71806</v>
      </c>
      <c r="V86" s="19">
        <v>45087</v>
      </c>
      <c r="W86" s="20" t="s">
        <v>342</v>
      </c>
      <c r="Y86" s="6"/>
    </row>
    <row r="87" spans="1:25" ht="31.5" customHeight="1">
      <c r="A87" s="14">
        <v>67</v>
      </c>
      <c r="B87" s="21" t="s">
        <v>343</v>
      </c>
      <c r="C87" s="21">
        <v>4790315</v>
      </c>
      <c r="D87" s="15" t="s">
        <v>344</v>
      </c>
      <c r="E87" s="21" t="s">
        <v>345</v>
      </c>
      <c r="F87" s="22" t="s">
        <v>346</v>
      </c>
      <c r="G87" s="16">
        <v>45079</v>
      </c>
      <c r="H87" s="16">
        <v>45081</v>
      </c>
      <c r="I87" s="17">
        <v>15435</v>
      </c>
      <c r="J87" s="18">
        <v>11305</v>
      </c>
      <c r="K87" s="23">
        <f t="shared" si="0"/>
        <v>4130</v>
      </c>
      <c r="L87" s="4">
        <v>0</v>
      </c>
      <c r="M87" s="18">
        <v>3535</v>
      </c>
      <c r="N87" s="17">
        <f t="shared" si="1"/>
        <v>3535</v>
      </c>
      <c r="O87" s="18">
        <v>0</v>
      </c>
      <c r="P87" s="15"/>
      <c r="Q87" s="18">
        <v>0</v>
      </c>
      <c r="R87" s="17">
        <v>595</v>
      </c>
      <c r="S87" s="18">
        <v>11305</v>
      </c>
      <c r="T87" s="18">
        <v>1131</v>
      </c>
      <c r="U87" s="17">
        <v>10174</v>
      </c>
      <c r="V87" s="19">
        <v>45087</v>
      </c>
      <c r="W87" s="20" t="s">
        <v>347</v>
      </c>
      <c r="Y87" s="6"/>
    </row>
    <row r="88" spans="1:25" ht="31.5" customHeight="1">
      <c r="A88" s="14">
        <v>68</v>
      </c>
      <c r="B88" s="27" t="s">
        <v>349</v>
      </c>
      <c r="C88" s="21">
        <v>1726222</v>
      </c>
      <c r="D88" s="28" t="s">
        <v>99</v>
      </c>
      <c r="E88" s="27" t="s">
        <v>105</v>
      </c>
      <c r="F88" s="22">
        <v>113587008</v>
      </c>
      <c r="G88" s="16">
        <v>45028</v>
      </c>
      <c r="H88" s="16">
        <v>45031</v>
      </c>
      <c r="I88" s="17">
        <v>87229</v>
      </c>
      <c r="J88" s="18">
        <v>68649</v>
      </c>
      <c r="K88" s="23">
        <f t="shared" ref="K88:K99" si="2">I88-J88</f>
        <v>18580</v>
      </c>
      <c r="L88" s="4">
        <v>0</v>
      </c>
      <c r="M88" s="29">
        <v>18580</v>
      </c>
      <c r="N88" s="17">
        <f t="shared" si="1"/>
        <v>18580</v>
      </c>
      <c r="O88" s="29">
        <v>18580</v>
      </c>
      <c r="P88" s="15">
        <v>1190</v>
      </c>
      <c r="Q88" s="18">
        <v>0</v>
      </c>
      <c r="R88" s="29">
        <v>0</v>
      </c>
      <c r="S88" s="29">
        <v>68649</v>
      </c>
      <c r="T88" s="29">
        <v>6865</v>
      </c>
      <c r="U88" s="30">
        <v>61784</v>
      </c>
      <c r="V88" s="19">
        <v>45084</v>
      </c>
      <c r="W88" s="32" t="s">
        <v>154</v>
      </c>
      <c r="Y88" s="6"/>
    </row>
    <row r="89" spans="1:25" ht="31.5" customHeight="1">
      <c r="A89" s="14">
        <v>69</v>
      </c>
      <c r="B89" s="27" t="s">
        <v>350</v>
      </c>
      <c r="C89" s="21">
        <v>1167219</v>
      </c>
      <c r="D89" s="28" t="s">
        <v>99</v>
      </c>
      <c r="E89" s="27" t="s">
        <v>81</v>
      </c>
      <c r="F89" s="22" t="s">
        <v>354</v>
      </c>
      <c r="G89" s="16">
        <v>45054</v>
      </c>
      <c r="H89" s="16">
        <v>45061</v>
      </c>
      <c r="I89" s="17">
        <v>95837</v>
      </c>
      <c r="J89" s="18">
        <v>95091</v>
      </c>
      <c r="K89" s="23">
        <f t="shared" si="2"/>
        <v>746</v>
      </c>
      <c r="L89" s="4">
        <v>0</v>
      </c>
      <c r="M89" s="29">
        <v>746</v>
      </c>
      <c r="N89" s="17">
        <f t="shared" si="1"/>
        <v>746</v>
      </c>
      <c r="O89" s="29">
        <v>746</v>
      </c>
      <c r="P89" s="15">
        <v>3324</v>
      </c>
      <c r="Q89" s="18">
        <v>0</v>
      </c>
      <c r="R89" s="29">
        <v>0</v>
      </c>
      <c r="S89" s="29">
        <v>95091</v>
      </c>
      <c r="T89" s="29">
        <v>9510</v>
      </c>
      <c r="U89" s="31">
        <v>85581</v>
      </c>
      <c r="V89" s="19">
        <v>45091</v>
      </c>
      <c r="W89" s="33" t="s">
        <v>295</v>
      </c>
      <c r="Y89" s="6"/>
    </row>
    <row r="90" spans="1:25" ht="31.5" customHeight="1">
      <c r="A90" s="14">
        <v>70</v>
      </c>
      <c r="B90" s="27" t="s">
        <v>351</v>
      </c>
      <c r="C90" s="21">
        <v>38122</v>
      </c>
      <c r="D90" s="28" t="s">
        <v>99</v>
      </c>
      <c r="E90" s="27" t="s">
        <v>36</v>
      </c>
      <c r="F90" s="22" t="s">
        <v>355</v>
      </c>
      <c r="G90" s="16">
        <v>45073</v>
      </c>
      <c r="H90" s="16">
        <v>45075</v>
      </c>
      <c r="I90" s="17">
        <v>16912</v>
      </c>
      <c r="J90" s="18">
        <v>12804</v>
      </c>
      <c r="K90" s="23">
        <f t="shared" si="2"/>
        <v>4108</v>
      </c>
      <c r="L90" s="4">
        <v>0</v>
      </c>
      <c r="M90" s="29">
        <v>3880</v>
      </c>
      <c r="N90" s="17">
        <f t="shared" ref="N90" si="3">L90+M90</f>
        <v>3880</v>
      </c>
      <c r="O90" s="29">
        <v>3880</v>
      </c>
      <c r="P90" s="15">
        <v>4313</v>
      </c>
      <c r="Q90" s="18">
        <v>0</v>
      </c>
      <c r="R90" s="29">
        <v>229</v>
      </c>
      <c r="S90" s="29">
        <v>12804</v>
      </c>
      <c r="T90" s="29">
        <v>1281</v>
      </c>
      <c r="U90" s="31">
        <v>11523</v>
      </c>
      <c r="V90" s="19">
        <v>45089</v>
      </c>
      <c r="W90" s="34" t="s">
        <v>356</v>
      </c>
      <c r="Y90" s="6"/>
    </row>
    <row r="91" spans="1:25" ht="31.5" customHeight="1">
      <c r="A91" s="14">
        <v>71</v>
      </c>
      <c r="B91" s="27" t="s">
        <v>352</v>
      </c>
      <c r="C91" s="21">
        <v>1422023</v>
      </c>
      <c r="D91" s="28" t="s">
        <v>353</v>
      </c>
      <c r="E91" s="27" t="s">
        <v>105</v>
      </c>
      <c r="F91" s="22">
        <v>33073315</v>
      </c>
      <c r="G91" s="16">
        <v>45080</v>
      </c>
      <c r="H91" s="16">
        <v>45081</v>
      </c>
      <c r="I91" s="17">
        <v>9435</v>
      </c>
      <c r="J91" s="18">
        <v>6943</v>
      </c>
      <c r="K91" s="23">
        <f t="shared" si="2"/>
        <v>2492</v>
      </c>
      <c r="L91" s="4">
        <v>0</v>
      </c>
      <c r="M91" s="29">
        <v>2492</v>
      </c>
      <c r="N91" s="17">
        <f t="shared" ref="N91:N99" si="4">L91+M91</f>
        <v>2492</v>
      </c>
      <c r="O91" s="29">
        <v>0</v>
      </c>
      <c r="P91" s="15"/>
      <c r="Q91" s="18">
        <v>0</v>
      </c>
      <c r="R91" s="29">
        <v>0</v>
      </c>
      <c r="S91" s="29">
        <v>6943</v>
      </c>
      <c r="T91" s="29">
        <v>694</v>
      </c>
      <c r="U91" s="31">
        <v>6249</v>
      </c>
      <c r="V91" s="19">
        <v>45090</v>
      </c>
      <c r="W91" s="32" t="s">
        <v>357</v>
      </c>
      <c r="Y91" s="6"/>
    </row>
    <row r="92" spans="1:25" ht="31.5" customHeight="1">
      <c r="A92" s="14">
        <v>72</v>
      </c>
      <c r="B92" s="27" t="s">
        <v>358</v>
      </c>
      <c r="C92" s="21">
        <v>6960222</v>
      </c>
      <c r="D92" s="28" t="s">
        <v>99</v>
      </c>
      <c r="E92" s="27" t="s">
        <v>41</v>
      </c>
      <c r="F92" s="22" t="s">
        <v>367</v>
      </c>
      <c r="G92" s="16">
        <v>45012</v>
      </c>
      <c r="H92" s="16">
        <v>45013</v>
      </c>
      <c r="I92" s="17">
        <v>35580</v>
      </c>
      <c r="J92" s="18">
        <v>32736</v>
      </c>
      <c r="K92" s="23">
        <f t="shared" si="2"/>
        <v>2844</v>
      </c>
      <c r="L92" s="4">
        <v>0</v>
      </c>
      <c r="M92" s="29">
        <v>844</v>
      </c>
      <c r="N92" s="17">
        <f t="shared" si="4"/>
        <v>844</v>
      </c>
      <c r="O92" s="29">
        <v>2844</v>
      </c>
      <c r="P92" s="15">
        <v>27527</v>
      </c>
      <c r="Q92" s="18">
        <v>0</v>
      </c>
      <c r="R92" s="29">
        <v>2000</v>
      </c>
      <c r="S92" s="29">
        <v>32736</v>
      </c>
      <c r="T92" s="29">
        <v>3274</v>
      </c>
      <c r="U92" s="31">
        <v>29462</v>
      </c>
      <c r="V92" s="19">
        <v>45090</v>
      </c>
      <c r="W92" s="32" t="s">
        <v>375</v>
      </c>
      <c r="Y92" s="6"/>
    </row>
    <row r="93" spans="1:25" ht="31.5" customHeight="1">
      <c r="A93" s="14">
        <v>73</v>
      </c>
      <c r="B93" s="27" t="s">
        <v>359</v>
      </c>
      <c r="C93" s="21">
        <v>6960222</v>
      </c>
      <c r="D93" s="28" t="s">
        <v>99</v>
      </c>
      <c r="E93" s="27" t="s">
        <v>41</v>
      </c>
      <c r="F93" s="22" t="s">
        <v>368</v>
      </c>
      <c r="G93" s="16">
        <v>45015</v>
      </c>
      <c r="H93" s="16">
        <v>45021</v>
      </c>
      <c r="I93" s="17">
        <v>98943</v>
      </c>
      <c r="J93" s="18">
        <v>83693</v>
      </c>
      <c r="K93" s="23">
        <f t="shared" si="2"/>
        <v>15250</v>
      </c>
      <c r="L93" s="4">
        <v>0</v>
      </c>
      <c r="M93" s="29">
        <v>550</v>
      </c>
      <c r="N93" s="17">
        <f t="shared" si="4"/>
        <v>550</v>
      </c>
      <c r="O93" s="29">
        <v>15250</v>
      </c>
      <c r="P93" s="15">
        <v>340</v>
      </c>
      <c r="Q93" s="18">
        <v>0</v>
      </c>
      <c r="R93" s="29">
        <v>14700</v>
      </c>
      <c r="S93" s="29">
        <v>83693</v>
      </c>
      <c r="T93" s="29">
        <v>8369</v>
      </c>
      <c r="U93" s="31">
        <v>75324</v>
      </c>
      <c r="V93" s="19">
        <v>45090</v>
      </c>
      <c r="W93" s="32" t="s">
        <v>375</v>
      </c>
      <c r="Y93" s="6"/>
    </row>
    <row r="94" spans="1:25" ht="31.5" customHeight="1">
      <c r="A94" s="14">
        <v>74</v>
      </c>
      <c r="B94" s="27" t="s">
        <v>359</v>
      </c>
      <c r="C94" s="21">
        <v>6960222</v>
      </c>
      <c r="D94" s="28" t="s">
        <v>99</v>
      </c>
      <c r="E94" s="27" t="s">
        <v>41</v>
      </c>
      <c r="F94" s="22" t="s">
        <v>369</v>
      </c>
      <c r="G94" s="16">
        <v>45044</v>
      </c>
      <c r="H94" s="16">
        <v>45050</v>
      </c>
      <c r="I94" s="17">
        <v>100111</v>
      </c>
      <c r="J94" s="18">
        <v>93488</v>
      </c>
      <c r="K94" s="23">
        <f t="shared" si="2"/>
        <v>6623</v>
      </c>
      <c r="L94" s="4">
        <v>0</v>
      </c>
      <c r="M94" s="29">
        <v>6623</v>
      </c>
      <c r="N94" s="17">
        <f t="shared" si="4"/>
        <v>6623</v>
      </c>
      <c r="O94" s="29">
        <v>6623</v>
      </c>
      <c r="P94" s="15">
        <v>2509</v>
      </c>
      <c r="Q94" s="18">
        <v>0</v>
      </c>
      <c r="R94" s="29">
        <v>0</v>
      </c>
      <c r="S94" s="29">
        <v>93488</v>
      </c>
      <c r="T94" s="29">
        <v>9349</v>
      </c>
      <c r="U94" s="31">
        <v>84139</v>
      </c>
      <c r="V94" s="19">
        <v>45090</v>
      </c>
      <c r="W94" s="32" t="s">
        <v>375</v>
      </c>
      <c r="Y94" s="6"/>
    </row>
    <row r="95" spans="1:25" ht="31.5" customHeight="1">
      <c r="A95" s="14">
        <v>75</v>
      </c>
      <c r="B95" s="27" t="s">
        <v>360</v>
      </c>
      <c r="C95" s="21">
        <v>7410322</v>
      </c>
      <c r="D95" s="28" t="s">
        <v>60</v>
      </c>
      <c r="E95" s="27" t="s">
        <v>105</v>
      </c>
      <c r="F95" s="22">
        <v>114387427</v>
      </c>
      <c r="G95" s="16">
        <v>45075</v>
      </c>
      <c r="H95" s="16">
        <v>45077</v>
      </c>
      <c r="I95" s="17">
        <v>24357</v>
      </c>
      <c r="J95" s="18">
        <v>22624</v>
      </c>
      <c r="K95" s="23">
        <f t="shared" si="2"/>
        <v>1733</v>
      </c>
      <c r="L95" s="4">
        <v>0</v>
      </c>
      <c r="M95" s="29">
        <v>1733</v>
      </c>
      <c r="N95" s="17">
        <f t="shared" si="4"/>
        <v>1733</v>
      </c>
      <c r="O95" s="29">
        <v>1733</v>
      </c>
      <c r="P95" s="15">
        <v>4444</v>
      </c>
      <c r="Q95" s="18">
        <v>0</v>
      </c>
      <c r="R95" s="29">
        <v>0</v>
      </c>
      <c r="S95" s="29">
        <v>22624</v>
      </c>
      <c r="T95" s="29">
        <v>2263</v>
      </c>
      <c r="U95" s="31">
        <v>20361</v>
      </c>
      <c r="V95" s="19">
        <v>45092</v>
      </c>
      <c r="W95" s="32" t="s">
        <v>376</v>
      </c>
      <c r="Y95" s="6"/>
    </row>
    <row r="96" spans="1:25" ht="31.5" customHeight="1">
      <c r="A96" s="14">
        <v>76</v>
      </c>
      <c r="B96" s="27" t="s">
        <v>361</v>
      </c>
      <c r="C96" s="21">
        <v>1263623</v>
      </c>
      <c r="D96" s="28" t="s">
        <v>45</v>
      </c>
      <c r="E96" s="27" t="s">
        <v>46</v>
      </c>
      <c r="F96" s="22" t="s">
        <v>370</v>
      </c>
      <c r="G96" s="16">
        <v>45078</v>
      </c>
      <c r="H96" s="16">
        <v>45082</v>
      </c>
      <c r="I96" s="17">
        <v>286556</v>
      </c>
      <c r="J96" s="18">
        <v>100000</v>
      </c>
      <c r="K96" s="23">
        <f t="shared" si="2"/>
        <v>186556</v>
      </c>
      <c r="L96" s="4">
        <v>0</v>
      </c>
      <c r="M96" s="29">
        <v>186556</v>
      </c>
      <c r="N96" s="17">
        <f t="shared" si="4"/>
        <v>186556</v>
      </c>
      <c r="O96" s="29">
        <v>186556</v>
      </c>
      <c r="P96" s="15">
        <v>4839</v>
      </c>
      <c r="Q96" s="18">
        <v>0</v>
      </c>
      <c r="R96" s="29">
        <v>0</v>
      </c>
      <c r="S96" s="29">
        <v>100000</v>
      </c>
      <c r="T96" s="29">
        <v>10000</v>
      </c>
      <c r="U96" s="31">
        <v>90000</v>
      </c>
      <c r="V96" s="19">
        <v>45092</v>
      </c>
      <c r="W96" s="32" t="s">
        <v>377</v>
      </c>
      <c r="Y96" s="6"/>
    </row>
    <row r="97" spans="1:25" ht="31.5" customHeight="1">
      <c r="A97" s="14">
        <v>77</v>
      </c>
      <c r="B97" s="27" t="s">
        <v>362</v>
      </c>
      <c r="C97" s="21">
        <v>3373521</v>
      </c>
      <c r="D97" s="28" t="s">
        <v>45</v>
      </c>
      <c r="E97" s="27" t="s">
        <v>46</v>
      </c>
      <c r="F97" s="22" t="s">
        <v>371</v>
      </c>
      <c r="G97" s="16">
        <v>45082</v>
      </c>
      <c r="H97" s="16">
        <v>45084</v>
      </c>
      <c r="I97" s="17">
        <v>25872</v>
      </c>
      <c r="J97" s="18">
        <v>20557</v>
      </c>
      <c r="K97" s="23">
        <f t="shared" si="2"/>
        <v>5315</v>
      </c>
      <c r="L97" s="4">
        <v>0</v>
      </c>
      <c r="M97" s="29">
        <v>4233</v>
      </c>
      <c r="N97" s="17">
        <f t="shared" si="4"/>
        <v>4233</v>
      </c>
      <c r="O97" s="29">
        <v>4233</v>
      </c>
      <c r="P97" s="15">
        <v>4937</v>
      </c>
      <c r="Q97" s="18">
        <v>0</v>
      </c>
      <c r="R97" s="29">
        <v>1082</v>
      </c>
      <c r="S97" s="29">
        <v>20557</v>
      </c>
      <c r="T97" s="29">
        <v>2056</v>
      </c>
      <c r="U97" s="31">
        <v>18501</v>
      </c>
      <c r="V97" s="19">
        <v>45092</v>
      </c>
      <c r="W97" s="32" t="s">
        <v>378</v>
      </c>
      <c r="Y97" s="6"/>
    </row>
    <row r="98" spans="1:25" ht="31.5" customHeight="1">
      <c r="A98" s="14">
        <v>78</v>
      </c>
      <c r="B98" s="27" t="s">
        <v>363</v>
      </c>
      <c r="C98" s="21">
        <v>271022</v>
      </c>
      <c r="D98" s="28" t="s">
        <v>45</v>
      </c>
      <c r="E98" s="27" t="s">
        <v>46</v>
      </c>
      <c r="F98" s="22" t="s">
        <v>372</v>
      </c>
      <c r="G98" s="16">
        <v>45082</v>
      </c>
      <c r="H98" s="16">
        <v>45085</v>
      </c>
      <c r="I98" s="17">
        <v>69255</v>
      </c>
      <c r="J98" s="18">
        <v>66900</v>
      </c>
      <c r="K98" s="23">
        <f t="shared" si="2"/>
        <v>2355</v>
      </c>
      <c r="L98" s="4">
        <v>0</v>
      </c>
      <c r="M98" s="29">
        <v>2355</v>
      </c>
      <c r="N98" s="17">
        <f t="shared" si="4"/>
        <v>2355</v>
      </c>
      <c r="O98" s="29">
        <v>2355</v>
      </c>
      <c r="P98" s="15">
        <v>4978</v>
      </c>
      <c r="Q98" s="18">
        <v>0</v>
      </c>
      <c r="R98" s="29">
        <v>0</v>
      </c>
      <c r="S98" s="29">
        <v>66900</v>
      </c>
      <c r="T98" s="29">
        <v>6690</v>
      </c>
      <c r="U98" s="31">
        <v>60210</v>
      </c>
      <c r="V98" s="19">
        <v>45092</v>
      </c>
      <c r="W98" s="34" t="s">
        <v>379</v>
      </c>
      <c r="Y98" s="6"/>
    </row>
    <row r="99" spans="1:25" ht="31.5" customHeight="1">
      <c r="A99" s="14">
        <v>79</v>
      </c>
      <c r="B99" s="27" t="s">
        <v>364</v>
      </c>
      <c r="C99" s="21">
        <v>1635723</v>
      </c>
      <c r="D99" s="28" t="s">
        <v>366</v>
      </c>
      <c r="E99" s="27" t="s">
        <v>46</v>
      </c>
      <c r="F99" s="22" t="s">
        <v>373</v>
      </c>
      <c r="G99" s="16">
        <v>45082</v>
      </c>
      <c r="H99" s="16">
        <v>45085</v>
      </c>
      <c r="I99" s="17">
        <v>76733</v>
      </c>
      <c r="J99" s="18">
        <v>72860</v>
      </c>
      <c r="K99" s="23">
        <f t="shared" si="2"/>
        <v>3873</v>
      </c>
      <c r="L99" s="4">
        <v>0</v>
      </c>
      <c r="M99" s="29">
        <v>3459</v>
      </c>
      <c r="N99" s="17">
        <f t="shared" si="4"/>
        <v>3459</v>
      </c>
      <c r="O99" s="29">
        <v>3459</v>
      </c>
      <c r="P99" s="15">
        <v>4980</v>
      </c>
      <c r="Q99" s="18">
        <v>0</v>
      </c>
      <c r="R99" s="29">
        <v>414</v>
      </c>
      <c r="S99" s="29">
        <v>72860</v>
      </c>
      <c r="T99" s="29">
        <v>7286</v>
      </c>
      <c r="U99" s="31">
        <v>65574</v>
      </c>
      <c r="V99" s="19">
        <v>45092</v>
      </c>
      <c r="W99" s="34" t="s">
        <v>380</v>
      </c>
      <c r="Y99" s="6"/>
    </row>
    <row r="100" spans="1:25" ht="31.5" customHeight="1">
      <c r="A100" s="14">
        <v>80</v>
      </c>
      <c r="B100" s="27" t="s">
        <v>365</v>
      </c>
      <c r="C100" s="21">
        <v>8025822</v>
      </c>
      <c r="D100" s="28" t="s">
        <v>45</v>
      </c>
      <c r="E100" s="27" t="s">
        <v>46</v>
      </c>
      <c r="F100" s="22" t="s">
        <v>374</v>
      </c>
      <c r="G100" s="16">
        <v>45083</v>
      </c>
      <c r="H100" s="16">
        <v>45086</v>
      </c>
      <c r="I100" s="17">
        <v>132193</v>
      </c>
      <c r="J100" s="18">
        <v>100872</v>
      </c>
      <c r="K100" s="23">
        <f t="shared" ref="K100:K101" si="5">I100-J100</f>
        <v>31321</v>
      </c>
      <c r="L100" s="4">
        <v>0</v>
      </c>
      <c r="M100" s="29">
        <v>25796</v>
      </c>
      <c r="N100" s="17">
        <f t="shared" ref="N100:N101" si="6">L100+M100</f>
        <v>25796</v>
      </c>
      <c r="O100" s="29">
        <v>25796</v>
      </c>
      <c r="P100" s="15">
        <v>5037</v>
      </c>
      <c r="Q100" s="18">
        <v>0</v>
      </c>
      <c r="R100" s="29">
        <v>0</v>
      </c>
      <c r="S100" s="29">
        <v>100872</v>
      </c>
      <c r="T100" s="29">
        <v>10087</v>
      </c>
      <c r="U100" s="31">
        <v>90785</v>
      </c>
      <c r="V100" s="19">
        <v>45092</v>
      </c>
      <c r="W100" s="32" t="s">
        <v>381</v>
      </c>
      <c r="Y100" s="6"/>
    </row>
    <row r="101" spans="1:25" ht="31.5" customHeight="1">
      <c r="A101" s="35">
        <v>81</v>
      </c>
      <c r="B101" s="36" t="s">
        <v>382</v>
      </c>
      <c r="C101" s="37">
        <v>511322</v>
      </c>
      <c r="D101" s="38" t="s">
        <v>65</v>
      </c>
      <c r="E101" s="36" t="s">
        <v>41</v>
      </c>
      <c r="F101" s="39" t="s">
        <v>383</v>
      </c>
      <c r="G101" s="40">
        <v>45073</v>
      </c>
      <c r="H101" s="40">
        <v>45081</v>
      </c>
      <c r="I101" s="41">
        <v>141703</v>
      </c>
      <c r="J101" s="42">
        <v>124822</v>
      </c>
      <c r="K101" s="43">
        <f t="shared" si="5"/>
        <v>16881</v>
      </c>
      <c r="L101" s="44">
        <v>0</v>
      </c>
      <c r="M101" s="45">
        <v>16881</v>
      </c>
      <c r="N101" s="41">
        <f t="shared" si="6"/>
        <v>16881</v>
      </c>
      <c r="O101" s="45">
        <v>16881</v>
      </c>
      <c r="P101" s="46">
        <v>4726</v>
      </c>
      <c r="Q101" s="42">
        <v>0</v>
      </c>
      <c r="R101" s="45">
        <v>0</v>
      </c>
      <c r="S101" s="45">
        <v>123280</v>
      </c>
      <c r="T101" s="45">
        <v>12328</v>
      </c>
      <c r="U101" s="60">
        <v>110952</v>
      </c>
      <c r="V101" s="61">
        <v>45092</v>
      </c>
      <c r="W101" s="62" t="s">
        <v>384</v>
      </c>
      <c r="Y101" s="6"/>
    </row>
    <row r="102" spans="1:25" ht="31.5" customHeight="1">
      <c r="A102" s="35">
        <v>82</v>
      </c>
      <c r="B102" s="27" t="s">
        <v>385</v>
      </c>
      <c r="C102" s="49">
        <v>2935711</v>
      </c>
      <c r="D102" s="28" t="s">
        <v>396</v>
      </c>
      <c r="E102" s="27" t="s">
        <v>398</v>
      </c>
      <c r="F102" s="50">
        <v>5942766</v>
      </c>
      <c r="G102" s="51">
        <v>44981</v>
      </c>
      <c r="H102" s="51">
        <v>44995</v>
      </c>
      <c r="I102" s="52">
        <v>190362</v>
      </c>
      <c r="J102" s="53">
        <v>167431</v>
      </c>
      <c r="K102" s="54">
        <v>22931</v>
      </c>
      <c r="L102" s="58">
        <v>18603</v>
      </c>
      <c r="M102" s="29">
        <v>4328</v>
      </c>
      <c r="N102" s="57">
        <v>22931</v>
      </c>
      <c r="O102" s="29">
        <v>22931</v>
      </c>
      <c r="P102" s="59">
        <v>25593</v>
      </c>
      <c r="Q102" s="29">
        <v>0</v>
      </c>
      <c r="R102" s="29">
        <v>0</v>
      </c>
      <c r="S102" s="29">
        <v>167431</v>
      </c>
      <c r="T102" s="29">
        <v>16743</v>
      </c>
      <c r="U102" s="31">
        <v>150688</v>
      </c>
      <c r="V102" s="67">
        <v>45092</v>
      </c>
      <c r="W102" s="32" t="s">
        <v>409</v>
      </c>
      <c r="Y102" s="6"/>
    </row>
    <row r="103" spans="1:25" ht="31.5" customHeight="1">
      <c r="A103" s="35">
        <v>83</v>
      </c>
      <c r="B103" s="27" t="s">
        <v>386</v>
      </c>
      <c r="C103" s="49">
        <v>786223</v>
      </c>
      <c r="D103" s="28" t="s">
        <v>70</v>
      </c>
      <c r="E103" s="27" t="s">
        <v>399</v>
      </c>
      <c r="F103" s="50" t="s">
        <v>400</v>
      </c>
      <c r="G103" s="51">
        <v>44999</v>
      </c>
      <c r="H103" s="51">
        <v>45001</v>
      </c>
      <c r="I103" s="52">
        <v>72462</v>
      </c>
      <c r="J103" s="53">
        <v>53712</v>
      </c>
      <c r="K103" s="54">
        <v>18750</v>
      </c>
      <c r="L103" s="58">
        <v>11245</v>
      </c>
      <c r="M103" s="29">
        <v>7505</v>
      </c>
      <c r="N103" s="57">
        <v>18750</v>
      </c>
      <c r="O103" s="29">
        <v>18750</v>
      </c>
      <c r="P103" s="59">
        <v>26395</v>
      </c>
      <c r="Q103" s="29">
        <v>0</v>
      </c>
      <c r="R103" s="29">
        <v>0</v>
      </c>
      <c r="S103" s="29">
        <v>53712</v>
      </c>
      <c r="T103" s="32">
        <v>5371</v>
      </c>
      <c r="U103" s="31">
        <v>48341</v>
      </c>
      <c r="V103" s="67">
        <v>45096</v>
      </c>
      <c r="W103" s="32" t="s">
        <v>410</v>
      </c>
      <c r="Y103" s="6"/>
    </row>
    <row r="104" spans="1:25" ht="31.5" customHeight="1">
      <c r="A104" s="35">
        <v>84</v>
      </c>
      <c r="B104" s="27" t="s">
        <v>387</v>
      </c>
      <c r="C104" s="49">
        <v>920923</v>
      </c>
      <c r="D104" s="28" t="s">
        <v>397</v>
      </c>
      <c r="E104" s="27" t="s">
        <v>105</v>
      </c>
      <c r="F104" s="50">
        <v>113251652</v>
      </c>
      <c r="G104" s="51">
        <v>45012</v>
      </c>
      <c r="H104" s="51">
        <v>45014</v>
      </c>
      <c r="I104" s="52">
        <v>70226</v>
      </c>
      <c r="J104" s="53">
        <v>67373</v>
      </c>
      <c r="K104" s="54">
        <v>2853</v>
      </c>
      <c r="L104" s="58">
        <v>0</v>
      </c>
      <c r="M104" s="29">
        <v>2853</v>
      </c>
      <c r="N104" s="57">
        <v>2853</v>
      </c>
      <c r="O104" s="29">
        <v>2853</v>
      </c>
      <c r="P104" s="59">
        <v>27634</v>
      </c>
      <c r="Q104" s="29">
        <v>0</v>
      </c>
      <c r="R104" s="29">
        <v>0</v>
      </c>
      <c r="S104" s="29">
        <v>67373</v>
      </c>
      <c r="T104" s="29">
        <v>6737</v>
      </c>
      <c r="U104" s="31">
        <v>60636</v>
      </c>
      <c r="V104" s="67">
        <v>45094</v>
      </c>
      <c r="W104" s="32" t="s">
        <v>411</v>
      </c>
      <c r="Y104" s="6"/>
    </row>
    <row r="105" spans="1:25" ht="31.5" customHeight="1">
      <c r="A105" s="35">
        <v>85</v>
      </c>
      <c r="B105" s="27" t="s">
        <v>388</v>
      </c>
      <c r="C105" s="49">
        <v>1091123</v>
      </c>
      <c r="D105" s="28" t="s">
        <v>136</v>
      </c>
      <c r="E105" s="27" t="s">
        <v>121</v>
      </c>
      <c r="F105" s="50">
        <v>23050101136</v>
      </c>
      <c r="G105" s="51">
        <v>45047</v>
      </c>
      <c r="H105" s="51">
        <v>45052</v>
      </c>
      <c r="I105" s="52">
        <v>490996</v>
      </c>
      <c r="J105" s="53">
        <v>369875</v>
      </c>
      <c r="K105" s="54">
        <v>121121</v>
      </c>
      <c r="L105" s="58">
        <v>0</v>
      </c>
      <c r="M105" s="29">
        <v>121121</v>
      </c>
      <c r="N105" s="57">
        <v>121121</v>
      </c>
      <c r="O105" s="29">
        <v>121121</v>
      </c>
      <c r="P105" s="59" t="s">
        <v>408</v>
      </c>
      <c r="Q105" s="29">
        <v>0</v>
      </c>
      <c r="R105" s="29">
        <v>0</v>
      </c>
      <c r="S105" s="29">
        <v>369875</v>
      </c>
      <c r="T105" s="29">
        <v>36988</v>
      </c>
      <c r="U105" s="31">
        <v>332887</v>
      </c>
      <c r="V105" s="67">
        <v>45091</v>
      </c>
      <c r="W105" s="32" t="s">
        <v>412</v>
      </c>
      <c r="Y105" s="6"/>
    </row>
    <row r="106" spans="1:25" ht="31.5" customHeight="1">
      <c r="A106" s="35">
        <v>86</v>
      </c>
      <c r="B106" s="27" t="s">
        <v>389</v>
      </c>
      <c r="C106" s="49">
        <v>1477223</v>
      </c>
      <c r="D106" s="28" t="s">
        <v>45</v>
      </c>
      <c r="E106" s="27" t="s">
        <v>46</v>
      </c>
      <c r="F106" s="50" t="s">
        <v>401</v>
      </c>
      <c r="G106" s="51">
        <v>45078</v>
      </c>
      <c r="H106" s="51">
        <v>45080</v>
      </c>
      <c r="I106" s="52">
        <v>32458</v>
      </c>
      <c r="J106" s="53">
        <v>24934</v>
      </c>
      <c r="K106" s="54">
        <v>7524</v>
      </c>
      <c r="L106" s="58">
        <v>0</v>
      </c>
      <c r="M106" s="29">
        <v>6179</v>
      </c>
      <c r="N106" s="57">
        <v>6179</v>
      </c>
      <c r="O106" s="29">
        <v>6179</v>
      </c>
      <c r="P106" s="59">
        <v>4665</v>
      </c>
      <c r="Q106" s="29">
        <v>0</v>
      </c>
      <c r="R106" s="29">
        <v>1345</v>
      </c>
      <c r="S106" s="29">
        <v>24934</v>
      </c>
      <c r="T106" s="29">
        <v>2493</v>
      </c>
      <c r="U106" s="31">
        <v>22441</v>
      </c>
      <c r="V106" s="67">
        <v>45094</v>
      </c>
      <c r="W106" s="32" t="s">
        <v>413</v>
      </c>
      <c r="Y106" s="6"/>
    </row>
    <row r="107" spans="1:25" ht="31.5" customHeight="1">
      <c r="A107" s="35">
        <v>87</v>
      </c>
      <c r="B107" s="27" t="s">
        <v>390</v>
      </c>
      <c r="C107" s="49">
        <v>1610123</v>
      </c>
      <c r="D107" s="28" t="s">
        <v>45</v>
      </c>
      <c r="E107" s="27" t="s">
        <v>46</v>
      </c>
      <c r="F107" s="50" t="s">
        <v>402</v>
      </c>
      <c r="G107" s="51">
        <v>45079</v>
      </c>
      <c r="H107" s="51">
        <v>45081</v>
      </c>
      <c r="I107" s="52">
        <v>16031</v>
      </c>
      <c r="J107" s="53">
        <v>11286</v>
      </c>
      <c r="K107" s="54">
        <v>4745</v>
      </c>
      <c r="L107" s="58">
        <v>0</v>
      </c>
      <c r="M107" s="29">
        <v>4152</v>
      </c>
      <c r="N107" s="57">
        <v>4152</v>
      </c>
      <c r="O107" s="29">
        <v>4152</v>
      </c>
      <c r="P107" s="59">
        <v>4705</v>
      </c>
      <c r="Q107" s="29">
        <v>0</v>
      </c>
      <c r="R107" s="29">
        <v>593</v>
      </c>
      <c r="S107" s="29">
        <v>11286</v>
      </c>
      <c r="T107" s="29">
        <v>1129</v>
      </c>
      <c r="U107" s="31">
        <v>10157</v>
      </c>
      <c r="V107" s="67">
        <v>45094</v>
      </c>
      <c r="W107" s="32" t="s">
        <v>414</v>
      </c>
      <c r="Y107" s="6"/>
    </row>
    <row r="108" spans="1:25" ht="31.5" customHeight="1">
      <c r="A108" s="35">
        <v>88</v>
      </c>
      <c r="B108" s="27" t="s">
        <v>391</v>
      </c>
      <c r="C108" s="49">
        <v>4039818</v>
      </c>
      <c r="D108" s="28" t="s">
        <v>45</v>
      </c>
      <c r="E108" s="27" t="s">
        <v>46</v>
      </c>
      <c r="F108" s="50" t="s">
        <v>403</v>
      </c>
      <c r="G108" s="51">
        <v>45087</v>
      </c>
      <c r="H108" s="51">
        <v>45089</v>
      </c>
      <c r="I108" s="52">
        <v>15948</v>
      </c>
      <c r="J108" s="53">
        <v>13128</v>
      </c>
      <c r="K108" s="54">
        <v>2820</v>
      </c>
      <c r="L108" s="55">
        <v>691</v>
      </c>
      <c r="M108" s="55">
        <v>1439</v>
      </c>
      <c r="N108" s="57">
        <v>2130</v>
      </c>
      <c r="O108" s="29">
        <v>1500</v>
      </c>
      <c r="P108" s="59">
        <v>5185</v>
      </c>
      <c r="Q108" s="29">
        <v>630</v>
      </c>
      <c r="R108" s="55">
        <v>690</v>
      </c>
      <c r="S108" s="65">
        <v>11228</v>
      </c>
      <c r="T108" s="65">
        <v>1123</v>
      </c>
      <c r="U108" s="66">
        <v>10105</v>
      </c>
      <c r="V108" s="68">
        <v>45094</v>
      </c>
      <c r="W108" s="32" t="s">
        <v>415</v>
      </c>
      <c r="Y108" s="6"/>
    </row>
    <row r="109" spans="1:25" ht="31.5" customHeight="1">
      <c r="A109" s="35">
        <v>89</v>
      </c>
      <c r="B109" s="27" t="s">
        <v>392</v>
      </c>
      <c r="C109" s="49">
        <v>4266916</v>
      </c>
      <c r="D109" s="28" t="s">
        <v>45</v>
      </c>
      <c r="E109" s="27" t="s">
        <v>46</v>
      </c>
      <c r="F109" s="50" t="s">
        <v>404</v>
      </c>
      <c r="G109" s="51">
        <v>45084</v>
      </c>
      <c r="H109" s="51">
        <v>45089</v>
      </c>
      <c r="I109" s="52">
        <v>30064</v>
      </c>
      <c r="J109" s="53">
        <v>26587</v>
      </c>
      <c r="K109" s="54">
        <v>3477</v>
      </c>
      <c r="L109" s="55">
        <v>0</v>
      </c>
      <c r="M109" s="55">
        <v>2077</v>
      </c>
      <c r="N109" s="57">
        <v>2077</v>
      </c>
      <c r="O109" s="29"/>
      <c r="P109" s="59"/>
      <c r="Q109" s="29">
        <v>0</v>
      </c>
      <c r="R109" s="55">
        <v>1400</v>
      </c>
      <c r="S109" s="56">
        <v>26587</v>
      </c>
      <c r="T109" s="65">
        <v>2659</v>
      </c>
      <c r="U109" s="66">
        <v>23928</v>
      </c>
      <c r="V109" s="68">
        <v>45094</v>
      </c>
      <c r="W109" s="32" t="s">
        <v>416</v>
      </c>
      <c r="Y109" s="6"/>
    </row>
    <row r="110" spans="1:25" ht="31.5" customHeight="1">
      <c r="A110" s="35">
        <v>90</v>
      </c>
      <c r="B110" s="27" t="s">
        <v>393</v>
      </c>
      <c r="C110" s="49">
        <v>1500717</v>
      </c>
      <c r="D110" s="28" t="s">
        <v>45</v>
      </c>
      <c r="E110" s="27" t="s">
        <v>46</v>
      </c>
      <c r="F110" s="50" t="s">
        <v>405</v>
      </c>
      <c r="G110" s="51">
        <v>45087</v>
      </c>
      <c r="H110" s="51">
        <v>45089</v>
      </c>
      <c r="I110" s="52">
        <v>17846</v>
      </c>
      <c r="J110" s="53">
        <v>14986</v>
      </c>
      <c r="K110" s="54">
        <v>2860</v>
      </c>
      <c r="L110" s="55">
        <v>0</v>
      </c>
      <c r="M110" s="55">
        <v>2071</v>
      </c>
      <c r="N110" s="57">
        <v>2071</v>
      </c>
      <c r="O110" s="29"/>
      <c r="P110" s="59"/>
      <c r="Q110" s="29">
        <v>0</v>
      </c>
      <c r="R110" s="55">
        <v>789</v>
      </c>
      <c r="S110" s="56">
        <v>14986</v>
      </c>
      <c r="T110" s="65">
        <v>1499</v>
      </c>
      <c r="U110" s="66">
        <v>13487</v>
      </c>
      <c r="V110" s="68">
        <v>45094</v>
      </c>
      <c r="W110" s="32" t="s">
        <v>417</v>
      </c>
      <c r="Y110" s="6"/>
    </row>
    <row r="111" spans="1:25" ht="31.5" customHeight="1">
      <c r="A111" s="35">
        <v>91</v>
      </c>
      <c r="B111" s="27" t="s">
        <v>394</v>
      </c>
      <c r="C111" s="49">
        <v>1654323</v>
      </c>
      <c r="D111" s="28" t="s">
        <v>45</v>
      </c>
      <c r="E111" s="27" t="s">
        <v>46</v>
      </c>
      <c r="F111" s="50" t="s">
        <v>406</v>
      </c>
      <c r="G111" s="51">
        <v>45086</v>
      </c>
      <c r="H111" s="51">
        <v>45089</v>
      </c>
      <c r="I111" s="52">
        <v>27768</v>
      </c>
      <c r="J111" s="53">
        <v>22572</v>
      </c>
      <c r="K111" s="54">
        <v>5196</v>
      </c>
      <c r="L111" s="55">
        <v>0</v>
      </c>
      <c r="M111" s="55">
        <v>4008</v>
      </c>
      <c r="N111" s="57">
        <v>4008</v>
      </c>
      <c r="O111" s="29"/>
      <c r="P111" s="59"/>
      <c r="Q111" s="29">
        <v>0</v>
      </c>
      <c r="R111" s="55">
        <v>1188</v>
      </c>
      <c r="S111" s="56">
        <v>22572</v>
      </c>
      <c r="T111" s="65">
        <v>2257</v>
      </c>
      <c r="U111" s="66">
        <v>20315</v>
      </c>
      <c r="V111" s="68">
        <v>45094</v>
      </c>
      <c r="W111" s="32" t="s">
        <v>418</v>
      </c>
      <c r="Y111" s="6"/>
    </row>
    <row r="112" spans="1:25" ht="31.5" customHeight="1">
      <c r="A112" s="48">
        <v>92</v>
      </c>
      <c r="B112" s="27" t="s">
        <v>395</v>
      </c>
      <c r="C112" s="49">
        <v>1660023</v>
      </c>
      <c r="D112" s="28" t="s">
        <v>45</v>
      </c>
      <c r="E112" s="27" t="s">
        <v>46</v>
      </c>
      <c r="F112" s="50" t="s">
        <v>407</v>
      </c>
      <c r="G112" s="51">
        <v>45084</v>
      </c>
      <c r="H112" s="51">
        <v>45089</v>
      </c>
      <c r="I112" s="52">
        <v>28365</v>
      </c>
      <c r="J112" s="53">
        <v>23811</v>
      </c>
      <c r="K112" s="54">
        <v>4554</v>
      </c>
      <c r="L112" s="55">
        <v>0</v>
      </c>
      <c r="M112" s="55">
        <v>3301</v>
      </c>
      <c r="N112" s="57">
        <v>3301</v>
      </c>
      <c r="O112" s="29"/>
      <c r="P112" s="59"/>
      <c r="Q112" s="29">
        <v>0</v>
      </c>
      <c r="R112" s="55">
        <v>1253</v>
      </c>
      <c r="S112" s="56">
        <v>23811</v>
      </c>
      <c r="T112" s="65">
        <v>2381</v>
      </c>
      <c r="U112" s="66">
        <v>21430</v>
      </c>
      <c r="V112" s="68">
        <v>45094</v>
      </c>
      <c r="W112" s="32" t="s">
        <v>419</v>
      </c>
      <c r="Y112" s="6"/>
    </row>
    <row r="113" spans="1:23" ht="21" customHeight="1">
      <c r="A113" s="78" t="s">
        <v>348</v>
      </c>
      <c r="B113" s="78"/>
      <c r="C113" s="78"/>
      <c r="D113" s="78"/>
      <c r="E113" s="78"/>
      <c r="F113" s="78"/>
      <c r="G113" s="78"/>
      <c r="H113" s="78"/>
      <c r="I113" s="69">
        <f t="shared" ref="I113:N113" si="7">SUM(I21:I112)</f>
        <v>6882306</v>
      </c>
      <c r="J113" s="69">
        <f t="shared" si="7"/>
        <v>5682496</v>
      </c>
      <c r="K113" s="69">
        <f t="shared" si="7"/>
        <v>1199810</v>
      </c>
      <c r="L113" s="69">
        <f t="shared" si="7"/>
        <v>68059</v>
      </c>
      <c r="M113" s="69">
        <f t="shared" si="7"/>
        <v>1053839</v>
      </c>
      <c r="N113" s="69">
        <f t="shared" si="7"/>
        <v>1121898</v>
      </c>
      <c r="O113" s="69">
        <v>1139399</v>
      </c>
      <c r="P113" s="47"/>
      <c r="Q113" s="69">
        <f>SUM(Q21:Q112)</f>
        <v>4015</v>
      </c>
      <c r="R113" s="69">
        <f>SUM(R21:R112)</f>
        <v>74674</v>
      </c>
      <c r="S113" s="69">
        <f>SUM(S21:S112)</f>
        <v>5676452</v>
      </c>
      <c r="T113" s="69">
        <f>SUM(T21:T112)</f>
        <v>567655</v>
      </c>
      <c r="U113" s="69">
        <f>SUM(U21:U112)</f>
        <v>5108797</v>
      </c>
      <c r="V113" s="63"/>
      <c r="W113" s="64"/>
    </row>
    <row r="115" spans="1:23" ht="14.4"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1:23" ht="14.4">
      <c r="K116" s="25"/>
      <c r="L116" s="25"/>
      <c r="M116" s="25"/>
      <c r="N116" s="25"/>
      <c r="O116" s="25"/>
      <c r="P116" s="25"/>
      <c r="Q116" s="25"/>
      <c r="R116" s="25"/>
      <c r="S116" s="25"/>
      <c r="T116" s="26"/>
    </row>
    <row r="117" spans="1:23" ht="14.4">
      <c r="K117" s="25"/>
      <c r="L117" s="25"/>
      <c r="M117" s="25"/>
      <c r="N117" s="25"/>
      <c r="O117" s="25"/>
      <c r="P117" s="25"/>
      <c r="Q117" s="25"/>
      <c r="R117" s="25"/>
      <c r="S117" s="25"/>
    </row>
    <row r="118" spans="1:23" ht="14.4">
      <c r="K118" s="26"/>
    </row>
  </sheetData>
  <autoFilter ref="N21:N101" xr:uid="{00000000-0009-0000-0000-000000000000}"/>
  <mergeCells count="11">
    <mergeCell ref="F8:J8"/>
    <mergeCell ref="A1:J2"/>
    <mergeCell ref="A10:E10"/>
    <mergeCell ref="A113:H113"/>
    <mergeCell ref="A9:E9"/>
    <mergeCell ref="A8:E8"/>
    <mergeCell ref="A7:J7"/>
    <mergeCell ref="A6:J6"/>
    <mergeCell ref="F10:J10"/>
    <mergeCell ref="F9:J9"/>
    <mergeCell ref="A3:J4"/>
  </mergeCells>
  <conditionalFormatting sqref="D12:E17">
    <cfRule type="duplicateValues" dxfId="20" priority="1"/>
  </conditionalFormatting>
  <conditionalFormatting sqref="F33:F37">
    <cfRule type="duplicateValues" dxfId="19" priority="9"/>
    <cfRule type="duplicateValues" dxfId="18" priority="10"/>
    <cfRule type="duplicateValues" dxfId="17" priority="11"/>
    <cfRule type="duplicateValues" dxfId="16" priority="12"/>
  </conditionalFormatting>
  <conditionalFormatting sqref="F45 F47:F51 F53:F56 F58:F62 F76:F78 F84:F90 F98:F99 F101:F112">
    <cfRule type="duplicateValues" dxfId="15" priority="13"/>
  </conditionalFormatting>
  <conditionalFormatting sqref="F45">
    <cfRule type="duplicateValues" dxfId="14" priority="14"/>
    <cfRule type="duplicateValues" dxfId="13" priority="15"/>
  </conditionalFormatting>
  <conditionalFormatting sqref="F63:F75">
    <cfRule type="duplicateValues" dxfId="12" priority="16"/>
    <cfRule type="duplicateValues" dxfId="11" priority="17"/>
    <cfRule type="duplicateValues" dxfId="10" priority="18"/>
  </conditionalFormatting>
  <conditionalFormatting sqref="F79:F83">
    <cfRule type="duplicateValues" dxfId="9" priority="19"/>
    <cfRule type="duplicateValues" dxfId="8" priority="20"/>
    <cfRule type="duplicateValues" dxfId="7" priority="21"/>
  </conditionalFormatting>
  <conditionalFormatting sqref="F91:F97">
    <cfRule type="duplicateValues" dxfId="6" priority="3"/>
  </conditionalFormatting>
  <conditionalFormatting sqref="F100">
    <cfRule type="duplicateValues" dxfId="5" priority="2"/>
  </conditionalFormatting>
  <conditionalFormatting sqref="F113:F65560 F1:F21 F23:F25 F27:F30 F32 F38:F40">
    <cfRule type="duplicateValues" dxfId="4" priority="4"/>
  </conditionalFormatting>
  <conditionalFormatting sqref="F113:F65560"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orientation="portrait" r:id="rId1"/>
  <ignoredErrors>
    <ignoredError sqref="W10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SETTLEMENT REPORT - 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2023-06-15T12:13:53Z</dcterms:created>
  <dcterms:modified xsi:type="dcterms:W3CDTF">2023-06-20T09:32:18Z</dcterms:modified>
</cp:coreProperties>
</file>